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89 сесія чергова\"/>
    </mc:Choice>
  </mc:AlternateContent>
  <xr:revisionPtr revIDLastSave="0" documentId="8_{0D9D1DFE-796D-4775-879A-7269500E98F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N12" i="1" s="1"/>
  <c r="O12" i="1" s="1"/>
  <c r="P12" i="1" s="1"/>
  <c r="J16" i="1"/>
  <c r="J17" i="1"/>
  <c r="N17" i="1" s="1"/>
  <c r="O17" i="1" s="1"/>
  <c r="P17" i="1" s="1"/>
  <c r="N14" i="1"/>
  <c r="N15" i="1"/>
  <c r="N16" i="1"/>
  <c r="N13" i="1"/>
  <c r="J13" i="1"/>
  <c r="J14" i="1"/>
  <c r="J15" i="1"/>
  <c r="J11" i="1"/>
  <c r="N11" i="1" s="1"/>
  <c r="O11" i="1" s="1"/>
  <c r="P11" i="1" s="1"/>
  <c r="I19" i="1"/>
  <c r="K19" i="1"/>
  <c r="L19" i="1"/>
  <c r="G19" i="1"/>
  <c r="O13" i="1" l="1"/>
  <c r="P13" i="1" s="1"/>
  <c r="O15" i="1"/>
  <c r="P15" i="1" s="1"/>
  <c r="O14" i="1"/>
  <c r="P14" i="1" s="1"/>
  <c r="O16" i="1"/>
  <c r="P16" i="1" s="1"/>
  <c r="P19" i="1" s="1"/>
  <c r="O19" i="1"/>
  <c r="N19" i="1"/>
  <c r="J19" i="1"/>
</calcChain>
</file>

<file path=xl/sharedStrings.xml><?xml version="1.0" encoding="utf-8"?>
<sst xmlns="http://schemas.openxmlformats.org/spreadsheetml/2006/main" count="34" uniqueCount="27">
  <si>
    <t xml:space="preserve">ШТАТНИЙ РОЗПИС </t>
  </si>
  <si>
    <t xml:space="preserve">№ п/п </t>
  </si>
  <si>
    <t>Назва посади</t>
  </si>
  <si>
    <t>Чисельність</t>
  </si>
  <si>
    <t>Розряд</t>
  </si>
  <si>
    <t>Посадовий оклад</t>
  </si>
  <si>
    <t>%</t>
  </si>
  <si>
    <t>За шкідливі умови оплати праці п.2.6 дод.3 до Умов №308/519</t>
  </si>
  <si>
    <t>Посадовий оклад з підвищенням</t>
  </si>
  <si>
    <t>За стаж роботи в центрах соціальних служб для сім'ї, дітей та молоді ПКМУ від 21.06.2017 № 435</t>
  </si>
  <si>
    <t>ПКМ №308/519 (складність та напруженість у роботі)</t>
  </si>
  <si>
    <t>Фонд заробітної плати на місяць</t>
  </si>
  <si>
    <t>Директор</t>
  </si>
  <si>
    <t>Головний бухгалтер</t>
  </si>
  <si>
    <t>Фахівець із соціальної роботи</t>
  </si>
  <si>
    <t>Водій</t>
  </si>
  <si>
    <t>Всього:</t>
  </si>
  <si>
    <t>з "01" липня 2020 року</t>
  </si>
  <si>
    <t>Фонд заробітної плати на липень-грудень 2020</t>
  </si>
  <si>
    <t xml:space="preserve"> </t>
  </si>
  <si>
    <t xml:space="preserve">Березанський міський центр соціальних служб виконавчого комітету Березанської міської ради </t>
  </si>
  <si>
    <t>Додаток 3</t>
  </si>
  <si>
    <t>Секретар ради</t>
  </si>
  <si>
    <t>Олег СИВАК</t>
  </si>
  <si>
    <t>від 25.06.2020 № 1042-89-VII</t>
  </si>
  <si>
    <t>Рішенням Березанської міської ради</t>
  </si>
  <si>
    <t>ЗАТВЕРДЖЕНО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</si>
</sst>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3" xfId="0" applyFont="1" applyBorder="1"/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8" xfId="0" applyFont="1" applyBorder="1"/>
    <xf numFmtId="4" fontId="5" fillId="0" borderId="8" xfId="0" applyNumberFormat="1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5" fillId="0" borderId="11" xfId="0" applyFont="1" applyBorder="1"/>
    <xf numFmtId="4" fontId="5" fillId="0" borderId="11" xfId="0" applyNumberFormat="1" applyFont="1" applyBorder="1"/>
    <xf numFmtId="0" fontId="1" fillId="0" borderId="12" xfId="0" applyFont="1" applyBorder="1"/>
    <xf numFmtId="0" fontId="1" fillId="0" borderId="13" xfId="0" applyFont="1" applyBorder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4" fontId="7" fillId="0" borderId="8" xfId="0" applyNumberFormat="1" applyFont="1" applyBorder="1"/>
    <xf numFmtId="2" fontId="5" fillId="0" borderId="8" xfId="0" applyNumberFormat="1" applyFont="1" applyBorder="1"/>
    <xf numFmtId="2" fontId="5" fillId="0" borderId="9" xfId="0" applyNumberFormat="1" applyFont="1" applyBorder="1"/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Border="1"/>
    <xf numFmtId="2" fontId="5" fillId="0" borderId="15" xfId="0" applyNumberFormat="1" applyFont="1" applyBorder="1"/>
    <xf numFmtId="0" fontId="5" fillId="0" borderId="16" xfId="0" applyFont="1" applyBorder="1" applyAlignment="1">
      <alignment horizontal="center" vertical="center" wrapText="1"/>
    </xf>
    <xf numFmtId="2" fontId="5" fillId="0" borderId="17" xfId="0" applyNumberFormat="1" applyFont="1" applyBorder="1"/>
    <xf numFmtId="0" fontId="6" fillId="0" borderId="0" xfId="0" applyFont="1" applyBorder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4"/>
  <sheetViews>
    <sheetView tabSelected="1" workbookViewId="0">
      <selection activeCell="F27" sqref="F27"/>
    </sheetView>
  </sheetViews>
  <sheetFormatPr defaultRowHeight="15" x14ac:dyDescent="0.25"/>
  <cols>
    <col min="2" max="2" width="7" customWidth="1"/>
    <col min="3" max="3" width="32" customWidth="1"/>
    <col min="4" max="4" width="14" customWidth="1"/>
    <col min="16" max="16" width="14.140625" customWidth="1"/>
    <col min="17" max="17" width="11.7109375" customWidth="1"/>
  </cols>
  <sheetData>
    <row r="1" spans="2:17" ht="18.75" x14ac:dyDescent="0.25">
      <c r="M1" s="33" t="s">
        <v>21</v>
      </c>
      <c r="N1" s="33"/>
      <c r="O1" s="33"/>
      <c r="P1" s="33"/>
    </row>
    <row r="2" spans="2:17" ht="18.75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4" t="s">
        <v>26</v>
      </c>
      <c r="N2" s="34"/>
      <c r="O2" s="34"/>
      <c r="P2" s="34"/>
      <c r="Q2" s="1"/>
    </row>
    <row r="3" spans="2:17" ht="1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5" t="s">
        <v>25</v>
      </c>
      <c r="N3" s="35"/>
      <c r="O3" s="35"/>
      <c r="P3" s="35"/>
      <c r="Q3" s="1"/>
    </row>
    <row r="4" spans="2:17" ht="15.7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5" t="s">
        <v>24</v>
      </c>
      <c r="N4" s="35"/>
      <c r="O4" s="35"/>
      <c r="P4" s="35"/>
      <c r="Q4" s="1"/>
    </row>
    <row r="5" spans="2:17" ht="15.7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1"/>
    </row>
    <row r="6" spans="2:17" ht="18.75" x14ac:dyDescent="0.3">
      <c r="B6" s="32" t="s">
        <v>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1"/>
    </row>
    <row r="7" spans="2:17" ht="18.75" x14ac:dyDescent="0.3">
      <c r="B7" s="32" t="s">
        <v>20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1"/>
    </row>
    <row r="8" spans="2:17" ht="18.75" x14ac:dyDescent="0.3">
      <c r="B8" s="32" t="s">
        <v>17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1"/>
    </row>
    <row r="9" spans="2:17" ht="16.5" thickBot="1" x14ac:dyDescent="0.3">
      <c r="B9" s="3"/>
      <c r="C9" s="4"/>
      <c r="D9" s="4"/>
      <c r="E9" s="4"/>
      <c r="F9" s="4"/>
      <c r="G9" s="4"/>
      <c r="H9" s="3"/>
      <c r="I9" s="3"/>
      <c r="J9" s="3"/>
      <c r="K9" s="3"/>
      <c r="L9" s="3"/>
      <c r="M9" s="3"/>
      <c r="N9" s="3"/>
      <c r="O9" s="26"/>
      <c r="P9" s="26"/>
      <c r="Q9" s="1"/>
    </row>
    <row r="10" spans="2:17" ht="154.5" thickTop="1" thickBot="1" x14ac:dyDescent="0.3">
      <c r="B10" s="5" t="s">
        <v>1</v>
      </c>
      <c r="C10" s="6" t="s">
        <v>2</v>
      </c>
      <c r="D10" s="6"/>
      <c r="E10" s="6" t="s">
        <v>3</v>
      </c>
      <c r="F10" s="6" t="s">
        <v>4</v>
      </c>
      <c r="G10" s="6" t="s">
        <v>5</v>
      </c>
      <c r="H10" s="6" t="s">
        <v>6</v>
      </c>
      <c r="I10" s="6" t="s">
        <v>7</v>
      </c>
      <c r="J10" s="6" t="s">
        <v>8</v>
      </c>
      <c r="K10" s="6" t="s">
        <v>6</v>
      </c>
      <c r="L10" s="6" t="s">
        <v>9</v>
      </c>
      <c r="M10" s="6" t="s">
        <v>6</v>
      </c>
      <c r="N10" s="25" t="s">
        <v>10</v>
      </c>
      <c r="O10" s="28" t="s">
        <v>11</v>
      </c>
      <c r="P10" s="28" t="s">
        <v>18</v>
      </c>
      <c r="Q10" s="26"/>
    </row>
    <row r="11" spans="2:17" ht="16.5" thickBot="1" x14ac:dyDescent="0.3">
      <c r="B11" s="8">
        <v>1</v>
      </c>
      <c r="C11" s="9" t="s">
        <v>12</v>
      </c>
      <c r="D11" s="9"/>
      <c r="E11" s="10">
        <v>1</v>
      </c>
      <c r="F11" s="10">
        <v>16</v>
      </c>
      <c r="G11" s="11">
        <v>5865</v>
      </c>
      <c r="H11" s="10"/>
      <c r="I11" s="10"/>
      <c r="J11" s="11">
        <f>I11+G11</f>
        <v>5865</v>
      </c>
      <c r="K11" s="10"/>
      <c r="L11" s="10">
        <v>0</v>
      </c>
      <c r="M11" s="10">
        <v>50</v>
      </c>
      <c r="N11" s="23">
        <f>J11*M11/100</f>
        <v>2932.5</v>
      </c>
      <c r="O11" s="29">
        <f>N11+J11</f>
        <v>8797.5</v>
      </c>
      <c r="P11" s="27">
        <f>O11*6</f>
        <v>52785</v>
      </c>
      <c r="Q11" s="7"/>
    </row>
    <row r="12" spans="2:17" ht="16.5" thickBot="1" x14ac:dyDescent="0.3">
      <c r="B12" s="8">
        <v>2</v>
      </c>
      <c r="C12" s="9" t="s">
        <v>13</v>
      </c>
      <c r="D12" s="9"/>
      <c r="E12" s="10">
        <v>0.5</v>
      </c>
      <c r="F12" s="10">
        <v>10</v>
      </c>
      <c r="G12" s="11">
        <v>3826</v>
      </c>
      <c r="H12" s="10"/>
      <c r="I12" s="10"/>
      <c r="J12" s="11">
        <f>G12*E12</f>
        <v>1913</v>
      </c>
      <c r="K12" s="10"/>
      <c r="L12" s="10">
        <v>0</v>
      </c>
      <c r="M12" s="10">
        <v>50</v>
      </c>
      <c r="N12" s="23">
        <f t="shared" ref="N12:N17" si="0">J12*M12/100</f>
        <v>956.5</v>
      </c>
      <c r="O12" s="23">
        <f t="shared" ref="O12:O17" si="1">N12+J12</f>
        <v>2869.5</v>
      </c>
      <c r="P12" s="24">
        <f t="shared" ref="P12:P17" si="2">O12*6</f>
        <v>17217</v>
      </c>
      <c r="Q12" s="7"/>
    </row>
    <row r="13" spans="2:17" ht="16.5" thickBot="1" x14ac:dyDescent="0.3">
      <c r="B13" s="8">
        <v>3</v>
      </c>
      <c r="C13" s="9" t="s">
        <v>14</v>
      </c>
      <c r="D13" s="9"/>
      <c r="E13" s="10">
        <v>1</v>
      </c>
      <c r="F13" s="10">
        <v>11</v>
      </c>
      <c r="G13" s="22">
        <v>4141</v>
      </c>
      <c r="H13" s="10">
        <v>15</v>
      </c>
      <c r="I13" s="10">
        <v>621.15</v>
      </c>
      <c r="J13" s="11">
        <f t="shared" ref="J13:J15" si="3">I13+G13</f>
        <v>4762.1499999999996</v>
      </c>
      <c r="K13" s="10"/>
      <c r="L13" s="10">
        <v>0</v>
      </c>
      <c r="M13" s="10">
        <v>50</v>
      </c>
      <c r="N13" s="23">
        <f>G13*M13/100</f>
        <v>2070.5</v>
      </c>
      <c r="O13" s="23">
        <f t="shared" si="1"/>
        <v>6832.65</v>
      </c>
      <c r="P13" s="24">
        <f t="shared" si="2"/>
        <v>40995.899999999994</v>
      </c>
      <c r="Q13" s="7"/>
    </row>
    <row r="14" spans="2:17" ht="16.5" thickBot="1" x14ac:dyDescent="0.3">
      <c r="B14" s="8">
        <v>4</v>
      </c>
      <c r="C14" s="9" t="s">
        <v>14</v>
      </c>
      <c r="D14" s="9"/>
      <c r="E14" s="10">
        <v>1</v>
      </c>
      <c r="F14" s="10">
        <v>10</v>
      </c>
      <c r="G14" s="11">
        <v>3826</v>
      </c>
      <c r="H14" s="10">
        <v>15</v>
      </c>
      <c r="I14" s="10">
        <v>573.9</v>
      </c>
      <c r="J14" s="11">
        <f t="shared" si="3"/>
        <v>4399.8999999999996</v>
      </c>
      <c r="K14" s="10"/>
      <c r="L14" s="10">
        <v>0</v>
      </c>
      <c r="M14" s="10">
        <v>50</v>
      </c>
      <c r="N14" s="23">
        <f t="shared" ref="N14:N16" si="4">G14*M14/100</f>
        <v>1913</v>
      </c>
      <c r="O14" s="23">
        <f t="shared" si="1"/>
        <v>6312.9</v>
      </c>
      <c r="P14" s="24">
        <f t="shared" si="2"/>
        <v>37877.399999999994</v>
      </c>
      <c r="Q14" s="7"/>
    </row>
    <row r="15" spans="2:17" ht="16.5" thickBot="1" x14ac:dyDescent="0.3">
      <c r="B15" s="8">
        <v>5</v>
      </c>
      <c r="C15" s="9" t="s">
        <v>14</v>
      </c>
      <c r="D15" s="9"/>
      <c r="E15" s="10">
        <v>1</v>
      </c>
      <c r="F15" s="10">
        <v>10</v>
      </c>
      <c r="G15" s="11">
        <v>3826</v>
      </c>
      <c r="H15" s="10">
        <v>15</v>
      </c>
      <c r="I15" s="10">
        <v>573.9</v>
      </c>
      <c r="J15" s="11">
        <f t="shared" si="3"/>
        <v>4399.8999999999996</v>
      </c>
      <c r="K15" s="10"/>
      <c r="L15" s="10">
        <v>0</v>
      </c>
      <c r="M15" s="10">
        <v>50</v>
      </c>
      <c r="N15" s="23">
        <f t="shared" si="4"/>
        <v>1913</v>
      </c>
      <c r="O15" s="23">
        <f t="shared" si="1"/>
        <v>6312.9</v>
      </c>
      <c r="P15" s="24">
        <f t="shared" si="2"/>
        <v>37877.399999999994</v>
      </c>
      <c r="Q15" s="7"/>
    </row>
    <row r="16" spans="2:17" ht="16.5" thickBot="1" x14ac:dyDescent="0.3">
      <c r="B16" s="8">
        <v>6</v>
      </c>
      <c r="C16" s="9" t="s">
        <v>14</v>
      </c>
      <c r="D16" s="9"/>
      <c r="E16" s="10">
        <v>0.5</v>
      </c>
      <c r="F16" s="10">
        <v>10</v>
      </c>
      <c r="G16" s="11">
        <v>3826</v>
      </c>
      <c r="H16" s="10">
        <v>15</v>
      </c>
      <c r="I16" s="10">
        <v>573.9</v>
      </c>
      <c r="J16" s="11">
        <f>(G16*E16)+I16</f>
        <v>2486.9</v>
      </c>
      <c r="K16" s="10"/>
      <c r="L16" s="10">
        <v>0</v>
      </c>
      <c r="M16" s="10">
        <v>50</v>
      </c>
      <c r="N16" s="23">
        <f t="shared" si="4"/>
        <v>1913</v>
      </c>
      <c r="O16" s="23">
        <f t="shared" si="1"/>
        <v>4399.8999999999996</v>
      </c>
      <c r="P16" s="24">
        <f t="shared" si="2"/>
        <v>26399.399999999998</v>
      </c>
      <c r="Q16" s="7"/>
    </row>
    <row r="17" spans="2:17" ht="16.5" thickBot="1" x14ac:dyDescent="0.3">
      <c r="B17" s="8">
        <v>7</v>
      </c>
      <c r="C17" s="9" t="s">
        <v>15</v>
      </c>
      <c r="D17" s="9"/>
      <c r="E17" s="10">
        <v>0.5</v>
      </c>
      <c r="F17" s="10">
        <v>2</v>
      </c>
      <c r="G17" s="11">
        <v>2291</v>
      </c>
      <c r="H17" s="10"/>
      <c r="I17" s="10"/>
      <c r="J17" s="11">
        <f>G17*E17</f>
        <v>1145.5</v>
      </c>
      <c r="K17" s="10"/>
      <c r="L17" s="10">
        <v>0</v>
      </c>
      <c r="M17" s="10">
        <v>50</v>
      </c>
      <c r="N17" s="23">
        <f t="shared" si="0"/>
        <v>572.75</v>
      </c>
      <c r="O17" s="23">
        <f t="shared" si="1"/>
        <v>1718.25</v>
      </c>
      <c r="P17" s="24">
        <f t="shared" si="2"/>
        <v>10309.5</v>
      </c>
      <c r="Q17" s="7"/>
    </row>
    <row r="18" spans="2:17" ht="16.5" thickBot="1" x14ac:dyDescent="0.3">
      <c r="B18" s="8"/>
      <c r="C18" s="9"/>
      <c r="D18" s="9"/>
      <c r="E18" s="10"/>
      <c r="F18" s="10"/>
      <c r="G18" s="10"/>
      <c r="H18" s="10"/>
      <c r="I18" s="10"/>
      <c r="J18" s="11" t="s">
        <v>19</v>
      </c>
      <c r="K18" s="10"/>
      <c r="L18" s="10"/>
      <c r="M18" s="10"/>
      <c r="N18" s="10"/>
      <c r="O18" s="10"/>
      <c r="P18" s="12"/>
      <c r="Q18" s="7"/>
    </row>
    <row r="19" spans="2:17" ht="16.5" thickBot="1" x14ac:dyDescent="0.3">
      <c r="B19" s="13"/>
      <c r="C19" s="14" t="s">
        <v>16</v>
      </c>
      <c r="D19" s="14"/>
      <c r="E19" s="15">
        <v>5.5</v>
      </c>
      <c r="F19" s="15"/>
      <c r="G19" s="16">
        <f>G17+G16+G15+G14+G13+G12+G11</f>
        <v>27601</v>
      </c>
      <c r="H19" s="16" t="s">
        <v>19</v>
      </c>
      <c r="I19" s="16">
        <f t="shared" ref="I19:P19" si="5">I17+I16+I15+I14+I13+I12+I11</f>
        <v>2342.85</v>
      </c>
      <c r="J19" s="16">
        <f t="shared" si="5"/>
        <v>24972.35</v>
      </c>
      <c r="K19" s="16">
        <f t="shared" si="5"/>
        <v>0</v>
      </c>
      <c r="L19" s="16">
        <f t="shared" si="5"/>
        <v>0</v>
      </c>
      <c r="M19" s="16" t="s">
        <v>19</v>
      </c>
      <c r="N19" s="16">
        <f t="shared" si="5"/>
        <v>12271.25</v>
      </c>
      <c r="O19" s="16">
        <f t="shared" si="5"/>
        <v>37243.599999999999</v>
      </c>
      <c r="P19" s="16">
        <f t="shared" si="5"/>
        <v>223461.59999999998</v>
      </c>
      <c r="Q19" s="17"/>
    </row>
    <row r="20" spans="2:17" ht="15.75" thickTop="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"/>
    </row>
    <row r="21" spans="2:1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9.5" thickBot="1" x14ac:dyDescent="0.35">
      <c r="B22" s="1"/>
      <c r="C22" s="31" t="s">
        <v>22</v>
      </c>
      <c r="D22" s="19"/>
      <c r="E22" s="20"/>
      <c r="F22" s="20"/>
      <c r="G22" s="20"/>
      <c r="H22" s="19"/>
      <c r="I22" s="19" t="s">
        <v>23</v>
      </c>
      <c r="J22" s="19"/>
      <c r="K22" s="19"/>
      <c r="L22" s="19"/>
      <c r="M22" s="19"/>
      <c r="N22" s="19"/>
      <c r="O22" s="19"/>
      <c r="P22" s="1"/>
      <c r="Q22" s="1"/>
    </row>
    <row r="23" spans="2:17" ht="18.75" x14ac:dyDescent="0.3">
      <c r="B23" s="1"/>
      <c r="C23" s="19"/>
      <c r="D23" s="19"/>
      <c r="E23" s="21"/>
      <c r="F23" s="21"/>
      <c r="G23" s="21"/>
      <c r="H23" s="19"/>
      <c r="I23" s="19"/>
      <c r="J23" s="19"/>
      <c r="K23" s="19"/>
      <c r="L23" s="19"/>
      <c r="M23" s="19"/>
      <c r="N23" s="19"/>
      <c r="O23" s="19"/>
      <c r="P23" s="1"/>
      <c r="Q23" s="1"/>
    </row>
    <row r="24" spans="2:17" ht="18.75" x14ac:dyDescent="0.3">
      <c r="B24" s="1"/>
      <c r="C24" s="19"/>
      <c r="D24" s="19"/>
      <c r="E24" s="30"/>
      <c r="F24" s="30"/>
      <c r="G24" s="30"/>
      <c r="H24" s="19"/>
      <c r="I24" s="19"/>
      <c r="J24" s="19"/>
      <c r="K24" s="19"/>
      <c r="L24" s="19"/>
      <c r="M24" s="19"/>
      <c r="N24" s="19"/>
      <c r="O24" s="19"/>
      <c r="P24" s="1"/>
      <c r="Q24" s="1"/>
    </row>
  </sheetData>
  <mergeCells count="7">
    <mergeCell ref="B7:P7"/>
    <mergeCell ref="B8:P8"/>
    <mergeCell ref="B6:P6"/>
    <mergeCell ref="M1:P1"/>
    <mergeCell ref="M2:P2"/>
    <mergeCell ref="M3:P3"/>
    <mergeCell ref="M4:P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2020-07-02T06:47:28Z</cp:lastPrinted>
  <dcterms:created xsi:type="dcterms:W3CDTF">2020-06-22T09:50:14Z</dcterms:created>
  <dcterms:modified xsi:type="dcterms:W3CDTF">2020-07-02T06:51:41Z</dcterms:modified>
</cp:coreProperties>
</file>