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160" activeTab="0"/>
  </bookViews>
  <sheets>
    <sheet name="07.10 (2)" sheetId="1" r:id="rId1"/>
  </sheets>
  <definedNames>
    <definedName name="_xlnm.Print_Area" localSheetId="0">'07.10 (2)'!$A$1:$G$71</definedName>
  </definedNames>
  <calcPr fullCalcOnLoad="1"/>
</workbook>
</file>

<file path=xl/sharedStrings.xml><?xml version="1.0" encoding="utf-8"?>
<sst xmlns="http://schemas.openxmlformats.org/spreadsheetml/2006/main" count="95" uniqueCount="86">
  <si>
    <t>КЕКВ</t>
  </si>
  <si>
    <t>Назва видатків</t>
  </si>
  <si>
    <t>Загальні видатки</t>
  </si>
  <si>
    <t>Спеціальні видатки</t>
  </si>
  <si>
    <t>ВСЬОГО</t>
  </si>
  <si>
    <t>А саме:</t>
  </si>
  <si>
    <t>грн</t>
  </si>
  <si>
    <t>щодо змін до  бюджету Березанської міської ради</t>
  </si>
  <si>
    <t>КПК</t>
  </si>
  <si>
    <t>грн.</t>
  </si>
  <si>
    <t xml:space="preserve"> </t>
  </si>
  <si>
    <t>02</t>
  </si>
  <si>
    <r>
      <t xml:space="preserve">                 Керуючись </t>
    </r>
    <r>
      <rPr>
        <sz val="11"/>
        <rFont val="Times New Roman"/>
        <family val="1"/>
      </rPr>
      <t>ст.24</t>
    </r>
    <r>
      <rPr>
        <sz val="11"/>
        <color indexed="8"/>
        <rFont val="Times New Roman"/>
        <family val="1"/>
      </rPr>
      <t xml:space="preserve"> Бюджетного Кодексу України, ст. 26 Закону України " Про місцеве самоврядування в України", в зв"язку з виробничою необхідністю вносяться зміни до рішення про бюджет Березанської міської територіальної громади на 2021 рік на предмет затвердження  бюджетних призначень, як таких, що не були враховані при плануванні бюджету на поточний  рік, тобто проведено розподіл та  перерозподіл коштів на нижче наведені видатки  . </t>
    </r>
  </si>
  <si>
    <t>2010</t>
  </si>
  <si>
    <t>КВК</t>
  </si>
  <si>
    <r>
      <t xml:space="preserve">Загальна сума  дохідної та видаткової частини бюджету </t>
    </r>
    <r>
      <rPr>
        <b/>
        <sz val="12"/>
        <color indexed="8"/>
        <rFont val="Times New Roman"/>
        <family val="1"/>
      </rPr>
      <t xml:space="preserve"> </t>
    </r>
    <r>
      <rPr>
        <b/>
        <sz val="12"/>
        <rFont val="Times New Roman"/>
        <family val="1"/>
      </rPr>
      <t xml:space="preserve">зміниться  на </t>
    </r>
  </si>
  <si>
    <t>РАЗОМ</t>
  </si>
  <si>
    <r>
      <t xml:space="preserve">Начальник фінансового управління                                    </t>
    </r>
    <r>
      <rPr>
        <b/>
        <sz val="11"/>
        <rFont val="Times New Roman"/>
        <family val="1"/>
      </rPr>
      <t xml:space="preserve"> Валентина МАТВІЄНКО</t>
    </r>
  </si>
  <si>
    <t>Березанська міська лікарня</t>
  </si>
  <si>
    <t>1010</t>
  </si>
  <si>
    <t>1141</t>
  </si>
  <si>
    <t>Забезпечення діяльності інших закладів</t>
  </si>
  <si>
    <t>ДЮСШ</t>
  </si>
  <si>
    <t>5031</t>
  </si>
  <si>
    <t>Утримання дорожньої інфраструктури</t>
  </si>
  <si>
    <t>Кап.рем.Вишенька-протипожежні заходи</t>
  </si>
  <si>
    <t>7350</t>
  </si>
  <si>
    <t xml:space="preserve">Розроблення схем планування та забудови територій </t>
  </si>
  <si>
    <t>7130</t>
  </si>
  <si>
    <t>Оплата послуг(крім комунальних)</t>
  </si>
  <si>
    <t>Здійснення заходів із землеустрою</t>
  </si>
  <si>
    <t>Пр-кошт.докум.кап.рем.кабінетів дитячого відділення поліклініки</t>
  </si>
  <si>
    <t>Пр-кошт.докум.кап.рем.стоматологічного відділення</t>
  </si>
  <si>
    <t xml:space="preserve">Територіальний центр </t>
  </si>
  <si>
    <t>3104</t>
  </si>
  <si>
    <t>Предмети,матеріали ( ПММ )</t>
  </si>
  <si>
    <t>1021</t>
  </si>
  <si>
    <t>Надання дошкільної освіти</t>
  </si>
  <si>
    <t>Надання середньої освіти</t>
  </si>
  <si>
    <t>Оплата послуг(крім комунальних)- перевезення учнів</t>
  </si>
  <si>
    <t>7520</t>
  </si>
  <si>
    <t>Програма інформатизації-Терцентр</t>
  </si>
  <si>
    <t>Предмети,матеріали ( комп )</t>
  </si>
  <si>
    <t>Оплата природного газу</t>
  </si>
  <si>
    <t>Оплата послуг (крім комунальних)</t>
  </si>
  <si>
    <t>Продукти харчування</t>
  </si>
  <si>
    <t>Управління соціального захисту та праці</t>
  </si>
  <si>
    <t>Інші виплати населенню(резервний фонд патронат)</t>
  </si>
  <si>
    <t>Поточні трансферти ( електроживлення друга лінія35),</t>
  </si>
  <si>
    <t>1080</t>
  </si>
  <si>
    <t>Школа мистецтв</t>
  </si>
  <si>
    <t>Виготовлення проектно-кошторисної документаці та експертизи на капітальний ремонт заміни покриття будівлі "Березанської школи мистецтв відділу культури Березанської міської ради" - розвиток</t>
  </si>
  <si>
    <t>Капітальні трансферти - корегування проєкту щодо капітального ремонту вул. Привокзальна - бюджет розвитку</t>
  </si>
  <si>
    <t>3112</t>
  </si>
  <si>
    <t>6030</t>
  </si>
  <si>
    <t>Благоустрій міста</t>
  </si>
  <si>
    <t xml:space="preserve">Поточні трансферти  </t>
  </si>
  <si>
    <t>Поточні трансферти(щебенево-піщана суміш)</t>
  </si>
  <si>
    <r>
      <t xml:space="preserve">Розрахунок до пояснювальної записки                             </t>
    </r>
    <r>
      <rPr>
        <b/>
        <sz val="12"/>
        <color indexed="10"/>
        <rFont val="Times New Roman"/>
        <family val="1"/>
      </rPr>
      <t xml:space="preserve">   </t>
    </r>
  </si>
  <si>
    <t>О6</t>
  </si>
  <si>
    <t>О8</t>
  </si>
  <si>
    <t>10</t>
  </si>
  <si>
    <t>Виготовлення проектно-кошторисної документаці та експертизи на капітальний ремонт заміни покриття будівлі "Березанської школи мистецтв відділу культури Березанської міської ради" - бюджет розвитку</t>
  </si>
  <si>
    <t>Капітальні трансферти - корегування проєкту щодо капітального ремонту вул. Привокзальна - розвитку</t>
  </si>
  <si>
    <t>Предмети,матеріали(для сигналізації)</t>
  </si>
  <si>
    <t>Пр-кошт.докум.кап.рем.зубопротезного відділення</t>
  </si>
  <si>
    <t>Пр-кошт.докум.кап.рем.відділення реанімації</t>
  </si>
  <si>
    <t>Кап.рем.відділення реанімації</t>
  </si>
  <si>
    <t>0160</t>
  </si>
  <si>
    <t>Будівництво тротуару р-н Світанок</t>
  </si>
  <si>
    <t>Реконструкція вузла обліку газу Недрянського НВК</t>
  </si>
  <si>
    <t>Кап.рем.Ранок Садове</t>
  </si>
  <si>
    <t>СПЕЦ.фонд</t>
  </si>
  <si>
    <t>Предмети, матеріали (для сигналізації)</t>
  </si>
  <si>
    <t>Заходи державної політики з питань дітей та їх соціального захисту</t>
  </si>
  <si>
    <t>3133</t>
  </si>
  <si>
    <t>Інші заходи та заклади молодіжної політики</t>
  </si>
  <si>
    <t>5011</t>
  </si>
  <si>
    <t>Проведення змагань з олімпійських видів спорту</t>
  </si>
  <si>
    <t>Окремі заходи наказ 101</t>
  </si>
  <si>
    <t>Окремі заходи (премія футболістам)</t>
  </si>
  <si>
    <t>4030</t>
  </si>
  <si>
    <t>Бібліотеки</t>
  </si>
  <si>
    <t>Вигот. пр-кошт. докум. на кап.ремонт (архів)</t>
  </si>
  <si>
    <t>від 11.10.2021 року № 313-25-VIII</t>
  </si>
  <si>
    <t>Розробка ген. плану населених пунктів Березанської ТГ</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</si>
</sst>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4">
    <font>
      <sz val="11"/>
      <color theme="1"/>
      <name val="Calibri"/>
      <family val="2"/>
    </font>
    <font>
      <sz val="11"/>
      <color indexed="8"/>
      <name val="Calibri"/>
      <family val="2"/>
    </font>
    <font>
      <sz val="12"/>
      <color indexed="8"/>
      <name val="Times New Roman"/>
      <family val="1"/>
    </font>
    <font>
      <b/>
      <sz val="12"/>
      <color indexed="8"/>
      <name val="Times New Roman"/>
      <family val="1"/>
    </font>
    <font>
      <sz val="12"/>
      <name val="Times New Roman"/>
      <family val="1"/>
    </font>
    <font>
      <b/>
      <sz val="12"/>
      <name val="Times New Roman"/>
      <family val="1"/>
    </font>
    <font>
      <sz val="11"/>
      <color indexed="8"/>
      <name val="Times New Roman"/>
      <family val="1"/>
    </font>
    <font>
      <sz val="11"/>
      <name val="Times New Roman"/>
      <family val="1"/>
    </font>
    <font>
      <sz val="14"/>
      <name val="Times New Roman"/>
      <family val="1"/>
    </font>
    <font>
      <b/>
      <sz val="12"/>
      <color indexed="10"/>
      <name val="Times New Roman"/>
      <family val="1"/>
    </font>
    <font>
      <sz val="10"/>
      <color indexed="8"/>
      <name val="Times New Roman"/>
      <family val="1"/>
    </font>
    <font>
      <i/>
      <sz val="12"/>
      <name val="Times New Roman"/>
      <family val="1"/>
    </font>
    <font>
      <b/>
      <i/>
      <sz val="12"/>
      <name val="Times New Roman"/>
      <family val="1"/>
    </font>
    <font>
      <b/>
      <sz val="11"/>
      <name val="Times New Roman"/>
      <family val="1"/>
    </font>
    <font>
      <b/>
      <sz val="11"/>
      <color indexed="8"/>
      <name val="Times New Roman"/>
      <family val="1"/>
    </font>
    <font>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2"/>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0"/>
      <color indexed="8"/>
      <name val="Calibri"/>
      <family val="2"/>
    </font>
    <font>
      <u val="single"/>
      <sz val="12.2"/>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2"/>
      <color theme="10"/>
      <name val="Calibri"/>
      <family val="2"/>
    </font>
    <font>
      <b/>
      <sz val="11"/>
      <color theme="1"/>
      <name val="Calibri"/>
      <family val="2"/>
    </font>
    <font>
      <b/>
      <sz val="11"/>
      <color theme="0"/>
      <name val="Calibri"/>
      <family val="2"/>
    </font>
    <font>
      <sz val="11"/>
      <color rgb="FF9C6500"/>
      <name val="Calibri"/>
      <family val="2"/>
    </font>
    <font>
      <sz val="10"/>
      <color theme="1"/>
      <name val="Calibri"/>
      <family val="2"/>
    </font>
    <font>
      <u val="single"/>
      <sz val="12.2"/>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2"/>
      <color theme="1"/>
      <name val="Times New Roman"/>
      <family val="1"/>
    </font>
    <font>
      <b/>
      <sz val="12"/>
      <color theme="1"/>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3"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2" borderId="2" applyNumberFormat="0" applyAlignment="0" applyProtection="0"/>
    <xf numFmtId="0" fontId="38" fillId="2" borderId="1" applyNumberFormat="0" applyAlignment="0" applyProtection="0"/>
    <xf numFmtId="0" fontId="39" fillId="0" borderId="0" applyNumberForma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0" fillId="0" borderId="6" applyNumberFormat="0" applyFill="0" applyAlignment="0" applyProtection="0"/>
    <xf numFmtId="0" fontId="41" fillId="20" borderId="7" applyNumberFormat="0" applyAlignment="0" applyProtection="0"/>
    <xf numFmtId="0" fontId="26" fillId="0" borderId="0" applyNumberFormat="0" applyFill="0" applyBorder="0" applyAlignment="0" applyProtection="0"/>
    <xf numFmtId="0" fontId="42" fillId="21" borderId="0" applyNumberFormat="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4" fillId="0" borderId="0" applyNumberFormat="0" applyFill="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49" fillId="24" borderId="0" applyNumberFormat="0" applyBorder="0" applyAlignment="0" applyProtection="0"/>
  </cellStyleXfs>
  <cellXfs count="109">
    <xf numFmtId="0" fontId="0" fillId="0" borderId="0" xfId="0" applyFont="1" applyAlignment="1">
      <alignment/>
    </xf>
    <xf numFmtId="0" fontId="3" fillId="0" borderId="0" xfId="0" applyFont="1" applyFill="1" applyAlignment="1">
      <alignment horizontal="center"/>
    </xf>
    <xf numFmtId="0" fontId="2" fillId="0" borderId="0" xfId="0" applyFont="1" applyFill="1" applyAlignment="1">
      <alignment/>
    </xf>
    <xf numFmtId="49" fontId="2" fillId="0" borderId="0" xfId="0" applyNumberFormat="1" applyFont="1" applyFill="1" applyAlignment="1">
      <alignment horizontal="center" vertical="center"/>
    </xf>
    <xf numFmtId="0" fontId="2" fillId="0" borderId="0" xfId="0" applyFont="1" applyFill="1" applyAlignment="1">
      <alignment/>
    </xf>
    <xf numFmtId="0" fontId="6" fillId="0" borderId="0" xfId="0" applyFont="1" applyFill="1" applyAlignment="1">
      <alignment/>
    </xf>
    <xf numFmtId="2" fontId="3" fillId="0" borderId="0" xfId="0" applyNumberFormat="1" applyFont="1" applyFill="1" applyAlignment="1">
      <alignment/>
    </xf>
    <xf numFmtId="0" fontId="2" fillId="0" borderId="0" xfId="0" applyFont="1" applyFill="1" applyAlignment="1">
      <alignment horizontal="right"/>
    </xf>
    <xf numFmtId="49" fontId="5"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2" fontId="4" fillId="0" borderId="0" xfId="0" applyNumberFormat="1" applyFont="1" applyFill="1" applyBorder="1" applyAlignment="1">
      <alignment horizontal="center" vertical="center" wrapText="1"/>
    </xf>
    <xf numFmtId="2" fontId="3" fillId="0" borderId="0" xfId="0" applyNumberFormat="1" applyFont="1" applyFill="1" applyAlignment="1">
      <alignment horizontal="center" wrapText="1"/>
    </xf>
    <xf numFmtId="2" fontId="2" fillId="0" borderId="0" xfId="0" applyNumberFormat="1" applyFont="1" applyFill="1" applyAlignment="1">
      <alignment/>
    </xf>
    <xf numFmtId="0" fontId="3" fillId="0" borderId="0" xfId="0" applyFont="1" applyFill="1" applyAlignment="1">
      <alignment horizontal="center" wrapText="1"/>
    </xf>
    <xf numFmtId="0" fontId="2" fillId="0" borderId="0" xfId="0" applyFont="1" applyFill="1" applyAlignment="1">
      <alignment wrapText="1"/>
    </xf>
    <xf numFmtId="0" fontId="3" fillId="0" borderId="0" xfId="0" applyFont="1" applyFill="1" applyAlignment="1">
      <alignment wrapText="1"/>
    </xf>
    <xf numFmtId="0" fontId="10" fillId="0" borderId="0" xfId="0" applyFont="1" applyFill="1" applyAlignment="1">
      <alignment/>
    </xf>
    <xf numFmtId="0" fontId="2" fillId="0" borderId="0" xfId="0" applyFont="1" applyFill="1" applyBorder="1" applyAlignment="1">
      <alignment/>
    </xf>
    <xf numFmtId="2"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3" fillId="0" borderId="0" xfId="0" applyFont="1" applyFill="1" applyBorder="1" applyAlignment="1">
      <alignment/>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10" xfId="0" applyFont="1" applyFill="1" applyBorder="1" applyAlignment="1">
      <alignment horizontal="center" wrapText="1"/>
    </xf>
    <xf numFmtId="0" fontId="2" fillId="0" borderId="10" xfId="0" applyFont="1" applyFill="1" applyBorder="1" applyAlignment="1">
      <alignment horizontal="center" vertical="center"/>
    </xf>
    <xf numFmtId="2" fontId="3" fillId="0" borderId="10" xfId="0" applyNumberFormat="1" applyFont="1" applyFill="1" applyBorder="1" applyAlignment="1">
      <alignment horizontal="center"/>
    </xf>
    <xf numFmtId="2" fontId="2" fillId="0" borderId="10" xfId="0" applyNumberFormat="1" applyFont="1" applyFill="1" applyBorder="1" applyAlignment="1">
      <alignment horizontal="center"/>
    </xf>
    <xf numFmtId="2" fontId="6" fillId="0" borderId="0" xfId="0" applyNumberFormat="1" applyFont="1" applyFill="1" applyAlignment="1">
      <alignment/>
    </xf>
    <xf numFmtId="0" fontId="3" fillId="0" borderId="0" xfId="0" applyFont="1" applyFill="1" applyAlignment="1">
      <alignment horizontal="left"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2" fontId="11"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2" fontId="3" fillId="0" borderId="0" xfId="0" applyNumberFormat="1" applyFont="1" applyFill="1" applyBorder="1" applyAlignment="1">
      <alignment horizontal="center"/>
    </xf>
    <xf numFmtId="0" fontId="4" fillId="0" borderId="0" xfId="0" applyFont="1" applyFill="1" applyBorder="1" applyAlignment="1">
      <alignment horizontal="left" vertical="center"/>
    </xf>
    <xf numFmtId="2" fontId="2" fillId="0" borderId="0" xfId="0" applyNumberFormat="1" applyFont="1" applyFill="1" applyBorder="1" applyAlignment="1">
      <alignment horizontal="center"/>
    </xf>
    <xf numFmtId="0" fontId="12" fillId="0" borderId="10" xfId="0" applyFont="1" applyFill="1" applyBorder="1" applyAlignment="1">
      <alignment horizontal="right" vertical="center"/>
    </xf>
    <xf numFmtId="0" fontId="2" fillId="0" borderId="10" xfId="0" applyFont="1" applyFill="1" applyBorder="1" applyAlignment="1">
      <alignment horizontal="left" wrapText="1"/>
    </xf>
    <xf numFmtId="0" fontId="4" fillId="0" borderId="0" xfId="0" applyFont="1" applyFill="1" applyBorder="1" applyAlignment="1">
      <alignment horizontal="center" vertical="center"/>
    </xf>
    <xf numFmtId="0" fontId="11" fillId="0" borderId="0" xfId="0" applyFont="1" applyFill="1" applyBorder="1" applyAlignment="1">
      <alignment horizontal="right" vertical="center"/>
    </xf>
    <xf numFmtId="2" fontId="11" fillId="0" borderId="0"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0" fontId="12" fillId="0" borderId="0" xfId="0" applyFont="1" applyFill="1" applyBorder="1" applyAlignment="1">
      <alignment horizontal="right" vertical="center"/>
    </xf>
    <xf numFmtId="0" fontId="3"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10" xfId="0" applyFont="1" applyFill="1" applyBorder="1" applyAlignment="1">
      <alignment horizontal="left" vertical="center" wrapText="1"/>
    </xf>
    <xf numFmtId="2" fontId="5"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3" fillId="0" borderId="11" xfId="53" applyFont="1" applyFill="1" applyBorder="1" applyAlignment="1" applyProtection="1">
      <alignment horizontal="center" vertical="top" wrapText="1"/>
      <protection/>
    </xf>
    <xf numFmtId="0" fontId="2" fillId="0" borderId="10" xfId="0" applyFont="1" applyFill="1" applyBorder="1" applyAlignment="1">
      <alignment vertical="center"/>
    </xf>
    <xf numFmtId="0" fontId="6" fillId="0" borderId="10" xfId="0" applyFont="1" applyFill="1" applyBorder="1" applyAlignment="1">
      <alignment horizontal="left" wrapText="1"/>
    </xf>
    <xf numFmtId="0" fontId="6" fillId="0" borderId="12" xfId="0" applyFont="1" applyFill="1" applyBorder="1" applyAlignment="1" applyProtection="1">
      <alignment horizontal="left" vertical="top" wrapText="1"/>
      <protection/>
    </xf>
    <xf numFmtId="0" fontId="50" fillId="0" borderId="10" xfId="0" applyFont="1" applyFill="1" applyBorder="1" applyAlignment="1">
      <alignment vertical="center"/>
    </xf>
    <xf numFmtId="0" fontId="2" fillId="0" borderId="0" xfId="0" applyFont="1" applyFill="1" applyBorder="1" applyAlignment="1">
      <alignment horizontal="left" wrapText="1"/>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6" fillId="0" borderId="15" xfId="0" applyFont="1" applyFill="1" applyBorder="1" applyAlignment="1" applyProtection="1">
      <alignment horizontal="left" vertical="top" wrapText="1"/>
      <protection/>
    </xf>
    <xf numFmtId="0" fontId="2" fillId="0" borderId="10" xfId="0" applyFont="1" applyFill="1" applyBorder="1" applyAlignment="1">
      <alignment horizontal="left" vertical="center" wrapText="1"/>
    </xf>
    <xf numFmtId="49" fontId="14"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2" fontId="15" fillId="0" borderId="0" xfId="0" applyNumberFormat="1" applyFont="1" applyFill="1" applyBorder="1" applyAlignment="1">
      <alignment horizontal="center"/>
    </xf>
    <xf numFmtId="0" fontId="6" fillId="0" borderId="10" xfId="0" applyFont="1" applyFill="1" applyBorder="1" applyAlignment="1">
      <alignment/>
    </xf>
    <xf numFmtId="0" fontId="14" fillId="0" borderId="10" xfId="0" applyFont="1" applyFill="1" applyBorder="1" applyAlignment="1">
      <alignment horizontal="center"/>
    </xf>
    <xf numFmtId="2" fontId="2" fillId="0" borderId="10" xfId="0" applyNumberFormat="1" applyFont="1" applyFill="1" applyBorder="1" applyAlignment="1">
      <alignment/>
    </xf>
    <xf numFmtId="2" fontId="14" fillId="0" borderId="10" xfId="0" applyNumberFormat="1" applyFont="1" applyFill="1" applyBorder="1" applyAlignment="1">
      <alignment horizontal="center"/>
    </xf>
    <xf numFmtId="49" fontId="3" fillId="0" borderId="13"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0" fillId="0" borderId="14" xfId="0" applyBorder="1" applyAlignment="1">
      <alignment horizontal="center" vertical="center"/>
    </xf>
    <xf numFmtId="0" fontId="5" fillId="0" borderId="0" xfId="0" applyFont="1" applyFill="1" applyBorder="1" applyAlignment="1">
      <alignment horizontal="left" vertical="center"/>
    </xf>
    <xf numFmtId="0" fontId="51" fillId="0" borderId="0" xfId="0" applyFont="1" applyFill="1" applyAlignment="1">
      <alignment horizontal="left"/>
    </xf>
    <xf numFmtId="0" fontId="50" fillId="0" borderId="0" xfId="0" applyFont="1" applyFill="1" applyAlignment="1">
      <alignment/>
    </xf>
    <xf numFmtId="2" fontId="5" fillId="0" borderId="0" xfId="0" applyNumberFormat="1" applyFont="1" applyFill="1" applyBorder="1" applyAlignment="1">
      <alignment horizontal="left" vertical="center" wrapText="1"/>
    </xf>
    <xf numFmtId="0" fontId="52" fillId="0" borderId="0" xfId="0" applyFont="1" applyFill="1" applyAlignment="1">
      <alignment/>
    </xf>
    <xf numFmtId="2" fontId="4"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xf>
    <xf numFmtId="0" fontId="51" fillId="0" borderId="0" xfId="0" applyFont="1" applyFill="1" applyBorder="1" applyAlignment="1">
      <alignment horizontal="left"/>
    </xf>
    <xf numFmtId="49" fontId="3"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xf>
    <xf numFmtId="49" fontId="3" fillId="0" borderId="14" xfId="0" applyNumberFormat="1" applyFont="1" applyFill="1" applyBorder="1" applyAlignment="1">
      <alignment horizontal="center" vertical="center"/>
    </xf>
    <xf numFmtId="0" fontId="0" fillId="0" borderId="10" xfId="0" applyBorder="1" applyAlignment="1">
      <alignment horizontal="center" vertical="center"/>
    </xf>
    <xf numFmtId="0" fontId="51" fillId="0" borderId="13" xfId="0" applyFont="1" applyFill="1" applyBorder="1" applyAlignment="1">
      <alignment horizontal="center" vertical="center"/>
    </xf>
    <xf numFmtId="0" fontId="0" fillId="0" borderId="16" xfId="0" applyBorder="1" applyAlignment="1">
      <alignment horizontal="center" vertical="center"/>
    </xf>
    <xf numFmtId="0" fontId="53" fillId="0" borderId="13" xfId="0" applyFont="1" applyFill="1" applyBorder="1" applyAlignment="1">
      <alignment horizontal="center" vertical="center"/>
    </xf>
    <xf numFmtId="0" fontId="53" fillId="0" borderId="16"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14" xfId="0" applyFont="1" applyFill="1" applyBorder="1" applyAlignment="1">
      <alignment horizontal="center" vertical="center"/>
    </xf>
    <xf numFmtId="0" fontId="3" fillId="0" borderId="0" xfId="0" applyFont="1" applyFill="1" applyAlignment="1">
      <alignment horizontal="center"/>
    </xf>
    <xf numFmtId="0" fontId="50" fillId="0" borderId="0" xfId="0" applyFont="1" applyFill="1" applyAlignment="1">
      <alignment horizontal="center"/>
    </xf>
    <xf numFmtId="0" fontId="5"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horizontal="center" wrapText="1"/>
    </xf>
    <xf numFmtId="0" fontId="2" fillId="0" borderId="0" xfId="0" applyFont="1" applyFill="1" applyAlignment="1">
      <alignment horizontal="right" wrapText="1"/>
    </xf>
    <xf numFmtId="0" fontId="52" fillId="0" borderId="0" xfId="0" applyFont="1" applyFill="1" applyAlignment="1">
      <alignment horizontal="right"/>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50" fillId="0" borderId="10" xfId="0" applyFont="1" applyFill="1" applyBorder="1"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18FE06"/>
  </sheetPr>
  <dimension ref="A1:J83"/>
  <sheetViews>
    <sheetView tabSelected="1" view="pageBreakPreview" zoomScale="111" zoomScaleSheetLayoutView="111" workbookViewId="0" topLeftCell="A61">
      <selection activeCell="D18" sqref="D18"/>
    </sheetView>
  </sheetViews>
  <sheetFormatPr defaultColWidth="9.140625" defaultRowHeight="15"/>
  <cols>
    <col min="1" max="1" width="5.57421875" style="3" customWidth="1"/>
    <col min="2" max="2" width="6.8515625" style="2" customWidth="1"/>
    <col min="3" max="3" width="8.00390625" style="23" customWidth="1"/>
    <col min="4" max="4" width="74.00390625" style="15" customWidth="1"/>
    <col min="5" max="5" width="13.28125" style="2" customWidth="1"/>
    <col min="6" max="6" width="13.57421875" style="2" customWidth="1"/>
    <col min="7" max="7" width="13.7109375" style="2" customWidth="1"/>
    <col min="8" max="8" width="11.140625" style="2" bestFit="1" customWidth="1"/>
    <col min="9" max="9" width="9.140625" style="2" customWidth="1"/>
    <col min="10" max="10" width="9.7109375" style="2" bestFit="1" customWidth="1"/>
    <col min="11" max="16384" width="9.140625" style="2" customWidth="1"/>
  </cols>
  <sheetData>
    <row r="1" spans="1:7" ht="15.75">
      <c r="A1" s="99" t="s">
        <v>58</v>
      </c>
      <c r="B1" s="100"/>
      <c r="C1" s="100"/>
      <c r="D1" s="100"/>
      <c r="E1" s="100"/>
      <c r="F1" s="100"/>
      <c r="G1" s="100"/>
    </row>
    <row r="2" spans="1:7" ht="15.75">
      <c r="A2" s="99" t="s">
        <v>7</v>
      </c>
      <c r="B2" s="100"/>
      <c r="C2" s="100"/>
      <c r="D2" s="100"/>
      <c r="E2" s="100"/>
      <c r="F2" s="100"/>
      <c r="G2" s="100"/>
    </row>
    <row r="3" spans="1:7" ht="15.75">
      <c r="A3" s="101" t="s">
        <v>84</v>
      </c>
      <c r="B3" s="102"/>
      <c r="C3" s="102"/>
      <c r="D3" s="102"/>
      <c r="E3" s="102"/>
      <c r="F3" s="102"/>
      <c r="G3" s="102"/>
    </row>
    <row r="4" spans="2:5" ht="0.75" customHeight="1">
      <c r="B4" s="1"/>
      <c r="C4" s="22"/>
      <c r="D4" s="14"/>
      <c r="E4" s="1"/>
    </row>
    <row r="5" spans="1:7" ht="58.5" customHeight="1">
      <c r="A5" s="103" t="s">
        <v>12</v>
      </c>
      <c r="B5" s="100"/>
      <c r="C5" s="100"/>
      <c r="D5" s="100"/>
      <c r="E5" s="100"/>
      <c r="F5" s="100"/>
      <c r="G5" s="100"/>
    </row>
    <row r="6" spans="2:7" ht="3" customHeight="1">
      <c r="B6" s="4"/>
      <c r="E6" s="4"/>
      <c r="F6" s="4"/>
      <c r="G6" s="4"/>
    </row>
    <row r="7" spans="2:7" ht="19.5" customHeight="1" hidden="1">
      <c r="B7" s="4"/>
      <c r="E7" s="4"/>
      <c r="F7" s="4"/>
      <c r="G7" s="4"/>
    </row>
    <row r="8" spans="2:7" ht="3" customHeight="1" hidden="1">
      <c r="B8" s="4"/>
      <c r="E8" s="4"/>
      <c r="F8" s="4"/>
      <c r="G8" s="4"/>
    </row>
    <row r="9" spans="2:7" ht="16.5" customHeight="1" hidden="1">
      <c r="B9" s="4"/>
      <c r="E9" s="4"/>
      <c r="F9" s="4"/>
      <c r="G9" s="4"/>
    </row>
    <row r="10" spans="1:7" ht="18" customHeight="1">
      <c r="A10" s="104" t="s">
        <v>15</v>
      </c>
      <c r="B10" s="105"/>
      <c r="C10" s="105"/>
      <c r="D10" s="105"/>
      <c r="E10" s="105"/>
      <c r="F10" s="12">
        <f>G68</f>
        <v>765223</v>
      </c>
      <c r="G10" s="29" t="s">
        <v>9</v>
      </c>
    </row>
    <row r="11" ht="15.75" hidden="1">
      <c r="E11" s="7"/>
    </row>
    <row r="12" spans="4:7" ht="14.25" customHeight="1">
      <c r="D12" s="16" t="s">
        <v>5</v>
      </c>
      <c r="G12" s="7" t="s">
        <v>6</v>
      </c>
    </row>
    <row r="13" spans="1:7" s="5" customFormat="1" ht="15.75" customHeight="1">
      <c r="A13" s="69" t="s">
        <v>14</v>
      </c>
      <c r="B13" s="70" t="s">
        <v>8</v>
      </c>
      <c r="C13" s="71" t="s">
        <v>0</v>
      </c>
      <c r="D13" s="57" t="s">
        <v>1</v>
      </c>
      <c r="E13" s="57" t="s">
        <v>2</v>
      </c>
      <c r="F13" s="57" t="s">
        <v>3</v>
      </c>
      <c r="G13" s="71" t="s">
        <v>4</v>
      </c>
    </row>
    <row r="14" spans="1:7" s="17" customFormat="1" ht="16.5" customHeight="1">
      <c r="A14" s="78" t="s">
        <v>11</v>
      </c>
      <c r="B14" s="106" t="s">
        <v>28</v>
      </c>
      <c r="C14" s="31"/>
      <c r="D14" s="32" t="s">
        <v>30</v>
      </c>
      <c r="E14" s="53">
        <f>E15</f>
        <v>40000</v>
      </c>
      <c r="F14" s="53">
        <f>F15</f>
        <v>0</v>
      </c>
      <c r="G14" s="53">
        <f>G15</f>
        <v>40000</v>
      </c>
    </row>
    <row r="15" spans="1:7" s="17" customFormat="1" ht="16.5" customHeight="1">
      <c r="A15" s="78"/>
      <c r="B15" s="107"/>
      <c r="C15" s="31">
        <v>2240</v>
      </c>
      <c r="D15" s="56" t="s">
        <v>29</v>
      </c>
      <c r="E15" s="54">
        <v>40000</v>
      </c>
      <c r="F15" s="54"/>
      <c r="G15" s="55">
        <f>F15+E15</f>
        <v>40000</v>
      </c>
    </row>
    <row r="16" spans="1:7" s="17" customFormat="1" ht="16.5" customHeight="1">
      <c r="A16" s="78"/>
      <c r="B16" s="106" t="s">
        <v>26</v>
      </c>
      <c r="C16" s="31"/>
      <c r="D16" s="51" t="s">
        <v>27</v>
      </c>
      <c r="E16" s="32">
        <f>E17</f>
        <v>0</v>
      </c>
      <c r="F16" s="32">
        <f>F17</f>
        <v>-271300</v>
      </c>
      <c r="G16" s="32">
        <f>G17</f>
        <v>-271300</v>
      </c>
    </row>
    <row r="17" spans="1:7" s="17" customFormat="1" ht="16.5" customHeight="1">
      <c r="A17" s="78"/>
      <c r="B17" s="107"/>
      <c r="C17" s="31">
        <v>2281</v>
      </c>
      <c r="D17" s="52" t="s">
        <v>85</v>
      </c>
      <c r="E17" s="32"/>
      <c r="F17" s="54">
        <v>-271300</v>
      </c>
      <c r="G17" s="55">
        <f>F17+E16</f>
        <v>-271300</v>
      </c>
    </row>
    <row r="18" spans="1:10" s="5" customFormat="1" ht="16.5" customHeight="1">
      <c r="A18" s="78"/>
      <c r="B18" s="88" t="s">
        <v>13</v>
      </c>
      <c r="C18" s="25"/>
      <c r="D18" s="24" t="s">
        <v>18</v>
      </c>
      <c r="E18" s="26">
        <f>E19+E20+E21+E22+E23+E24</f>
        <v>35000</v>
      </c>
      <c r="F18" s="26">
        <f>F19+F20+F21+F22+F23+F24</f>
        <v>1099600</v>
      </c>
      <c r="G18" s="26">
        <f>G19+G20+G21+G22+G23+G24</f>
        <v>1134600</v>
      </c>
      <c r="H18" s="28"/>
      <c r="I18" s="28"/>
      <c r="J18" s="28"/>
    </row>
    <row r="19" spans="1:10" s="5" customFormat="1" ht="16.5" customHeight="1">
      <c r="A19" s="78"/>
      <c r="B19" s="88"/>
      <c r="C19" s="25">
        <v>2610</v>
      </c>
      <c r="D19" s="44" t="s">
        <v>48</v>
      </c>
      <c r="E19" s="27">
        <f>35000</f>
        <v>35000</v>
      </c>
      <c r="F19" s="27"/>
      <c r="G19" s="27">
        <f aca="true" t="shared" si="0" ref="G19:G24">F19+E19</f>
        <v>35000</v>
      </c>
      <c r="H19" s="28"/>
      <c r="I19" s="28"/>
      <c r="J19" s="28"/>
    </row>
    <row r="20" spans="1:10" s="5" customFormat="1" ht="16.5" customHeight="1">
      <c r="A20" s="78"/>
      <c r="B20" s="88"/>
      <c r="C20" s="25">
        <v>3210</v>
      </c>
      <c r="D20" s="44" t="s">
        <v>65</v>
      </c>
      <c r="E20" s="27"/>
      <c r="F20" s="27">
        <v>49800</v>
      </c>
      <c r="G20" s="27">
        <f t="shared" si="0"/>
        <v>49800</v>
      </c>
      <c r="H20" s="28"/>
      <c r="I20" s="28"/>
      <c r="J20" s="28"/>
    </row>
    <row r="21" spans="1:10" s="5" customFormat="1" ht="16.5" customHeight="1">
      <c r="A21" s="78"/>
      <c r="B21" s="88"/>
      <c r="C21" s="25">
        <v>3210</v>
      </c>
      <c r="D21" s="44" t="s">
        <v>66</v>
      </c>
      <c r="E21" s="27"/>
      <c r="F21" s="27">
        <v>49800</v>
      </c>
      <c r="G21" s="27">
        <f t="shared" si="0"/>
        <v>49800</v>
      </c>
      <c r="H21" s="28"/>
      <c r="I21" s="28"/>
      <c r="J21" s="28"/>
    </row>
    <row r="22" spans="1:10" s="5" customFormat="1" ht="16.5" customHeight="1">
      <c r="A22" s="78"/>
      <c r="B22" s="88"/>
      <c r="C22" s="25">
        <v>3210</v>
      </c>
      <c r="D22" s="44" t="s">
        <v>67</v>
      </c>
      <c r="E22" s="27"/>
      <c r="F22" s="27">
        <v>1000000</v>
      </c>
      <c r="G22" s="27">
        <f t="shared" si="0"/>
        <v>1000000</v>
      </c>
      <c r="H22" s="28"/>
      <c r="I22" s="28"/>
      <c r="J22" s="28"/>
    </row>
    <row r="23" spans="1:10" s="5" customFormat="1" ht="16.5" customHeight="1">
      <c r="A23" s="78"/>
      <c r="B23" s="108"/>
      <c r="C23" s="25">
        <v>3210</v>
      </c>
      <c r="D23" s="44" t="s">
        <v>31</v>
      </c>
      <c r="E23" s="27"/>
      <c r="F23" s="27">
        <v>-49000</v>
      </c>
      <c r="G23" s="27">
        <f t="shared" si="0"/>
        <v>-49000</v>
      </c>
      <c r="H23" s="28"/>
      <c r="I23" s="28"/>
      <c r="J23" s="28"/>
    </row>
    <row r="24" spans="1:10" s="5" customFormat="1" ht="16.5" customHeight="1">
      <c r="A24" s="78"/>
      <c r="B24" s="108"/>
      <c r="C24" s="25">
        <v>3210</v>
      </c>
      <c r="D24" s="44" t="s">
        <v>32</v>
      </c>
      <c r="E24" s="27"/>
      <c r="F24" s="27">
        <v>49000</v>
      </c>
      <c r="G24" s="27">
        <f t="shared" si="0"/>
        <v>49000</v>
      </c>
      <c r="H24" s="28"/>
      <c r="I24" s="28"/>
      <c r="J24" s="28"/>
    </row>
    <row r="25" spans="1:10" s="5" customFormat="1" ht="16.5" customHeight="1">
      <c r="A25" s="78"/>
      <c r="B25" s="78" t="s">
        <v>54</v>
      </c>
      <c r="C25" s="25"/>
      <c r="D25" s="50" t="s">
        <v>55</v>
      </c>
      <c r="E25" s="26">
        <f>E26</f>
        <v>-37300</v>
      </c>
      <c r="F25" s="26">
        <f>F26</f>
        <v>0</v>
      </c>
      <c r="G25" s="26">
        <f>G26</f>
        <v>-37300</v>
      </c>
      <c r="H25" s="28"/>
      <c r="I25" s="28"/>
      <c r="J25" s="28"/>
    </row>
    <row r="26" spans="1:10" s="5" customFormat="1" ht="16.5" customHeight="1">
      <c r="A26" s="78"/>
      <c r="B26" s="90"/>
      <c r="C26" s="25">
        <v>2610</v>
      </c>
      <c r="D26" s="44" t="s">
        <v>56</v>
      </c>
      <c r="E26" s="27">
        <v>-37300</v>
      </c>
      <c r="F26" s="27"/>
      <c r="G26" s="27">
        <f>F26+E26</f>
        <v>-37300</v>
      </c>
      <c r="H26" s="28"/>
      <c r="I26" s="28"/>
      <c r="J26" s="28"/>
    </row>
    <row r="27" spans="1:7" s="5" customFormat="1" ht="16.5" customHeight="1">
      <c r="A27" s="78"/>
      <c r="B27" s="94">
        <v>7461</v>
      </c>
      <c r="C27" s="25"/>
      <c r="D27" s="50" t="s">
        <v>24</v>
      </c>
      <c r="E27" s="26">
        <f>E28+E29+E30+E31</f>
        <v>37300</v>
      </c>
      <c r="F27" s="26">
        <f>F28+F29+F30+F31</f>
        <v>-839690</v>
      </c>
      <c r="G27" s="26">
        <f>G28+G29+G30+G31</f>
        <v>-802390</v>
      </c>
    </row>
    <row r="28" spans="1:7" s="5" customFormat="1" ht="16.5" customHeight="1">
      <c r="A28" s="78"/>
      <c r="B28" s="95"/>
      <c r="C28" s="25">
        <v>2610</v>
      </c>
      <c r="D28" s="68" t="s">
        <v>57</v>
      </c>
      <c r="E28" s="27">
        <v>37300</v>
      </c>
      <c r="F28" s="27"/>
      <c r="G28" s="27">
        <f>F28+E28</f>
        <v>37300</v>
      </c>
    </row>
    <row r="29" spans="1:7" s="5" customFormat="1" ht="16.5" customHeight="1">
      <c r="A29" s="78"/>
      <c r="B29" s="95"/>
      <c r="C29" s="25">
        <v>3220</v>
      </c>
      <c r="D29" s="68" t="s">
        <v>69</v>
      </c>
      <c r="E29" s="27"/>
      <c r="F29" s="27">
        <v>-839690</v>
      </c>
      <c r="G29" s="27">
        <f>F29+E29</f>
        <v>-839690</v>
      </c>
    </row>
    <row r="30" spans="1:7" s="5" customFormat="1" ht="32.25" customHeight="1">
      <c r="A30" s="78"/>
      <c r="B30" s="95"/>
      <c r="C30" s="25">
        <v>3210</v>
      </c>
      <c r="D30" s="67" t="s">
        <v>52</v>
      </c>
      <c r="E30" s="26"/>
      <c r="F30" s="27">
        <v>-59000</v>
      </c>
      <c r="G30" s="27">
        <f>F30+E30</f>
        <v>-59000</v>
      </c>
    </row>
    <row r="31" spans="1:7" s="5" customFormat="1" ht="29.25" customHeight="1">
      <c r="A31" s="90"/>
      <c r="B31" s="95"/>
      <c r="C31" s="25">
        <v>3210</v>
      </c>
      <c r="D31" s="61" t="s">
        <v>63</v>
      </c>
      <c r="E31" s="26"/>
      <c r="F31" s="27">
        <v>59000</v>
      </c>
      <c r="G31" s="27">
        <f>F31+E31</f>
        <v>59000</v>
      </c>
    </row>
    <row r="32" spans="1:7" s="5" customFormat="1" ht="16.5" customHeight="1">
      <c r="A32" s="96" t="s">
        <v>59</v>
      </c>
      <c r="B32" s="77" t="s">
        <v>19</v>
      </c>
      <c r="C32" s="25"/>
      <c r="D32" s="24" t="s">
        <v>37</v>
      </c>
      <c r="E32" s="26">
        <f>E33+E34+E35+E36</f>
        <v>361400</v>
      </c>
      <c r="F32" s="26">
        <f>F33+F34+F35+F36</f>
        <v>-4551</v>
      </c>
      <c r="G32" s="26">
        <f>G33+G34+G35+G36</f>
        <v>356849</v>
      </c>
    </row>
    <row r="33" spans="1:7" s="5" customFormat="1" ht="16.5" customHeight="1">
      <c r="A33" s="97"/>
      <c r="B33" s="78"/>
      <c r="C33" s="25">
        <v>2210</v>
      </c>
      <c r="D33" s="44" t="s">
        <v>64</v>
      </c>
      <c r="E33" s="27">
        <f>491400-30000</f>
        <v>461400</v>
      </c>
      <c r="F33" s="27"/>
      <c r="G33" s="27">
        <f>F33+E33</f>
        <v>461400</v>
      </c>
    </row>
    <row r="34" spans="1:7" s="5" customFormat="1" ht="15.75" customHeight="1">
      <c r="A34" s="97"/>
      <c r="B34" s="78"/>
      <c r="C34" s="25">
        <v>2274</v>
      </c>
      <c r="D34" s="44" t="s">
        <v>43</v>
      </c>
      <c r="E34" s="27">
        <v>-100000</v>
      </c>
      <c r="F34" s="27"/>
      <c r="G34" s="27">
        <f>F34+E34</f>
        <v>-100000</v>
      </c>
    </row>
    <row r="35" spans="1:7" s="5" customFormat="1" ht="0.75" customHeight="1" hidden="1">
      <c r="A35" s="97"/>
      <c r="B35" s="78"/>
      <c r="C35" s="25">
        <v>3132</v>
      </c>
      <c r="D35" s="44" t="s">
        <v>71</v>
      </c>
      <c r="E35" s="27"/>
      <c r="F35" s="27">
        <v>0</v>
      </c>
      <c r="G35" s="27">
        <f>F35+E35</f>
        <v>0</v>
      </c>
    </row>
    <row r="36" spans="1:7" s="5" customFormat="1" ht="16.5" customHeight="1">
      <c r="A36" s="97"/>
      <c r="B36" s="90"/>
      <c r="C36" s="25">
        <v>3132</v>
      </c>
      <c r="D36" s="52" t="s">
        <v>25</v>
      </c>
      <c r="E36" s="27"/>
      <c r="F36" s="27">
        <v>-4551</v>
      </c>
      <c r="G36" s="27">
        <f>F36+E36</f>
        <v>-4551</v>
      </c>
    </row>
    <row r="37" spans="1:7" s="5" customFormat="1" ht="16.5" customHeight="1">
      <c r="A37" s="97"/>
      <c r="B37" s="77" t="s">
        <v>36</v>
      </c>
      <c r="C37" s="25"/>
      <c r="D37" s="32" t="s">
        <v>38</v>
      </c>
      <c r="E37" s="26">
        <f>E38+E39+E40+E41</f>
        <v>169068</v>
      </c>
      <c r="F37" s="26">
        <f>F38+F39+F40+F41</f>
        <v>0</v>
      </c>
      <c r="G37" s="26">
        <f>G38+G39+G40+G41</f>
        <v>169068</v>
      </c>
    </row>
    <row r="38" spans="1:7" s="5" customFormat="1" ht="16.5" customHeight="1">
      <c r="A38" s="97"/>
      <c r="B38" s="78"/>
      <c r="C38" s="25">
        <v>2210</v>
      </c>
      <c r="D38" s="44" t="s">
        <v>64</v>
      </c>
      <c r="E38" s="27">
        <v>459068</v>
      </c>
      <c r="F38" s="27"/>
      <c r="G38" s="27">
        <f>F38+E38</f>
        <v>459068</v>
      </c>
    </row>
    <row r="39" spans="1:7" s="5" customFormat="1" ht="16.5" customHeight="1">
      <c r="A39" s="97"/>
      <c r="B39" s="78"/>
      <c r="C39" s="25">
        <v>2240</v>
      </c>
      <c r="D39" s="52" t="s">
        <v>39</v>
      </c>
      <c r="E39" s="27">
        <v>60000</v>
      </c>
      <c r="F39" s="27"/>
      <c r="G39" s="27">
        <f>F39+E39</f>
        <v>60000</v>
      </c>
    </row>
    <row r="40" spans="1:7" s="5" customFormat="1" ht="15.75" customHeight="1">
      <c r="A40" s="97"/>
      <c r="B40" s="78"/>
      <c r="C40" s="25">
        <v>2274</v>
      </c>
      <c r="D40" s="44" t="s">
        <v>43</v>
      </c>
      <c r="E40" s="27">
        <v>-350000</v>
      </c>
      <c r="F40" s="27"/>
      <c r="G40" s="27">
        <f>F40+E40</f>
        <v>-350000</v>
      </c>
    </row>
    <row r="41" spans="1:7" s="5" customFormat="1" ht="16.5" customHeight="1" hidden="1">
      <c r="A41" s="97"/>
      <c r="B41" s="90"/>
      <c r="C41" s="25">
        <v>3142</v>
      </c>
      <c r="D41" s="63" t="s">
        <v>70</v>
      </c>
      <c r="E41" s="27"/>
      <c r="F41" s="27">
        <v>0</v>
      </c>
      <c r="G41" s="27">
        <f>F41+E41</f>
        <v>0</v>
      </c>
    </row>
    <row r="42" spans="1:7" s="5" customFormat="1" ht="16.5" customHeight="1">
      <c r="A42" s="97"/>
      <c r="B42" s="77" t="s">
        <v>20</v>
      </c>
      <c r="C42" s="25"/>
      <c r="D42" s="58" t="s">
        <v>21</v>
      </c>
      <c r="E42" s="26">
        <f>E43</f>
        <v>-60000</v>
      </c>
      <c r="F42" s="26">
        <f>F43</f>
        <v>0</v>
      </c>
      <c r="G42" s="26">
        <f>G43</f>
        <v>-60000</v>
      </c>
    </row>
    <row r="43" spans="1:7" s="5" customFormat="1" ht="16.5" customHeight="1">
      <c r="A43" s="97"/>
      <c r="B43" s="90"/>
      <c r="C43" s="25">
        <v>2210</v>
      </c>
      <c r="D43" s="52" t="s">
        <v>35</v>
      </c>
      <c r="E43" s="27">
        <v>-60000</v>
      </c>
      <c r="F43" s="27"/>
      <c r="G43" s="27">
        <f>F43+E43</f>
        <v>-60000</v>
      </c>
    </row>
    <row r="44" spans="1:7" s="5" customFormat="1" ht="16.5" customHeight="1">
      <c r="A44" s="97"/>
      <c r="B44" s="77" t="s">
        <v>23</v>
      </c>
      <c r="C44" s="25"/>
      <c r="D44" s="57" t="s">
        <v>22</v>
      </c>
      <c r="E44" s="26">
        <f>E45+E46</f>
        <v>-45112</v>
      </c>
      <c r="F44" s="26">
        <f>F45+F46</f>
        <v>0</v>
      </c>
      <c r="G44" s="26">
        <f>G45+G46</f>
        <v>-45112</v>
      </c>
    </row>
    <row r="45" spans="1:7" s="5" customFormat="1" ht="16.5" customHeight="1">
      <c r="A45" s="97"/>
      <c r="B45" s="78"/>
      <c r="C45" s="25">
        <v>2210</v>
      </c>
      <c r="D45" s="44" t="s">
        <v>64</v>
      </c>
      <c r="E45" s="27">
        <v>14888</v>
      </c>
      <c r="F45" s="27"/>
      <c r="G45" s="27">
        <f>F45+E45</f>
        <v>14888</v>
      </c>
    </row>
    <row r="46" spans="1:7" s="5" customFormat="1" ht="16.5" customHeight="1">
      <c r="A46" s="98"/>
      <c r="B46" s="90"/>
      <c r="C46" s="25">
        <v>2274</v>
      </c>
      <c r="D46" s="44" t="s">
        <v>43</v>
      </c>
      <c r="E46" s="27">
        <v>-60000</v>
      </c>
      <c r="F46" s="27"/>
      <c r="G46" s="27">
        <f>F46+E46</f>
        <v>-60000</v>
      </c>
    </row>
    <row r="47" spans="1:7" s="5" customFormat="1" ht="16.5" customHeight="1">
      <c r="A47" s="88" t="s">
        <v>60</v>
      </c>
      <c r="B47" s="64" t="s">
        <v>68</v>
      </c>
      <c r="C47" s="25"/>
      <c r="D47" s="24" t="s">
        <v>46</v>
      </c>
      <c r="E47" s="26">
        <f>E48</f>
        <v>49000</v>
      </c>
      <c r="F47" s="26">
        <f>F48</f>
        <v>0</v>
      </c>
      <c r="G47" s="26">
        <f>G48</f>
        <v>49000</v>
      </c>
    </row>
    <row r="48" spans="1:7" s="5" customFormat="1" ht="16.5" customHeight="1">
      <c r="A48" s="88"/>
      <c r="B48" s="65"/>
      <c r="C48" s="25">
        <v>2210</v>
      </c>
      <c r="D48" s="44" t="s">
        <v>73</v>
      </c>
      <c r="E48" s="27">
        <v>49000</v>
      </c>
      <c r="F48" s="27"/>
      <c r="G48" s="27">
        <f>F48+E48</f>
        <v>49000</v>
      </c>
    </row>
    <row r="49" spans="1:7" s="5" customFormat="1" ht="29.25" customHeight="1">
      <c r="A49" s="88"/>
      <c r="B49" s="64" t="s">
        <v>53</v>
      </c>
      <c r="C49" s="25"/>
      <c r="D49" s="24" t="s">
        <v>74</v>
      </c>
      <c r="E49" s="26">
        <f>E50</f>
        <v>11308</v>
      </c>
      <c r="F49" s="26">
        <f>F50</f>
        <v>0</v>
      </c>
      <c r="G49" s="26">
        <f>G50</f>
        <v>11308</v>
      </c>
    </row>
    <row r="50" spans="1:7" s="5" customFormat="1" ht="16.5" customHeight="1">
      <c r="A50" s="89"/>
      <c r="B50" s="65"/>
      <c r="C50" s="25">
        <v>2730</v>
      </c>
      <c r="D50" s="44" t="s">
        <v>47</v>
      </c>
      <c r="E50" s="27">
        <v>11308</v>
      </c>
      <c r="F50" s="27"/>
      <c r="G50" s="27">
        <f>F50+E50</f>
        <v>11308</v>
      </c>
    </row>
    <row r="51" spans="1:7" s="5" customFormat="1" ht="17.25" customHeight="1">
      <c r="A51" s="89"/>
      <c r="B51" s="77" t="s">
        <v>34</v>
      </c>
      <c r="C51" s="25"/>
      <c r="D51" s="24" t="s">
        <v>33</v>
      </c>
      <c r="E51" s="26">
        <f>E52+E53+E54</f>
        <v>135000</v>
      </c>
      <c r="F51" s="26">
        <f>F52+F53+F54</f>
        <v>0</v>
      </c>
      <c r="G51" s="26">
        <f>G52+G53+G54</f>
        <v>135000</v>
      </c>
    </row>
    <row r="52" spans="1:7" s="5" customFormat="1" ht="17.25" customHeight="1">
      <c r="A52" s="89"/>
      <c r="B52" s="78"/>
      <c r="C52" s="25">
        <v>2210</v>
      </c>
      <c r="D52" s="44" t="s">
        <v>64</v>
      </c>
      <c r="E52" s="27">
        <v>25000</v>
      </c>
      <c r="F52" s="27"/>
      <c r="G52" s="27">
        <f>F52+E52</f>
        <v>25000</v>
      </c>
    </row>
    <row r="53" spans="1:7" s="5" customFormat="1" ht="17.25" customHeight="1">
      <c r="A53" s="89"/>
      <c r="B53" s="78"/>
      <c r="C53" s="31">
        <v>2230</v>
      </c>
      <c r="D53" s="56" t="s">
        <v>45</v>
      </c>
      <c r="E53" s="54">
        <v>-6000</v>
      </c>
      <c r="F53" s="27"/>
      <c r="G53" s="27">
        <f>F53+E53</f>
        <v>-6000</v>
      </c>
    </row>
    <row r="54" spans="1:7" s="5" customFormat="1" ht="17.25" customHeight="1">
      <c r="A54" s="89"/>
      <c r="B54" s="78"/>
      <c r="C54" s="31">
        <v>2240</v>
      </c>
      <c r="D54" s="52" t="s">
        <v>29</v>
      </c>
      <c r="E54" s="54">
        <v>116000</v>
      </c>
      <c r="F54" s="27"/>
      <c r="G54" s="27">
        <f>F54+E54</f>
        <v>116000</v>
      </c>
    </row>
    <row r="55" spans="1:7" s="5" customFormat="1" ht="17.25" customHeight="1">
      <c r="A55" s="89"/>
      <c r="B55" s="77" t="s">
        <v>40</v>
      </c>
      <c r="C55" s="25"/>
      <c r="D55" s="24" t="s">
        <v>41</v>
      </c>
      <c r="E55" s="26">
        <f>E56+E57</f>
        <v>6000</v>
      </c>
      <c r="F55" s="26">
        <f>F56+F57</f>
        <v>0</v>
      </c>
      <c r="G55" s="26">
        <f>G56+G57</f>
        <v>6000</v>
      </c>
    </row>
    <row r="56" spans="1:7" s="5" customFormat="1" ht="17.25" customHeight="1">
      <c r="A56" s="89"/>
      <c r="B56" s="78"/>
      <c r="C56" s="25">
        <v>2210</v>
      </c>
      <c r="D56" s="44" t="s">
        <v>42</v>
      </c>
      <c r="E56" s="27">
        <v>12000</v>
      </c>
      <c r="F56" s="26"/>
      <c r="G56" s="27">
        <f>F56+E56</f>
        <v>12000</v>
      </c>
    </row>
    <row r="57" spans="1:7" s="5" customFormat="1" ht="17.25" customHeight="1">
      <c r="A57" s="89"/>
      <c r="B57" s="90"/>
      <c r="C57" s="25">
        <v>2240</v>
      </c>
      <c r="D57" s="44" t="s">
        <v>44</v>
      </c>
      <c r="E57" s="27">
        <v>-6000</v>
      </c>
      <c r="F57" s="26"/>
      <c r="G57" s="27">
        <f>F57+E57</f>
        <v>-6000</v>
      </c>
    </row>
    <row r="58" spans="1:7" s="5" customFormat="1" ht="17.25" customHeight="1">
      <c r="A58" s="88" t="s">
        <v>61</v>
      </c>
      <c r="B58" s="88" t="s">
        <v>49</v>
      </c>
      <c r="C58" s="25"/>
      <c r="D58" s="24" t="s">
        <v>50</v>
      </c>
      <c r="E58" s="26">
        <f>E59+E60</f>
        <v>0</v>
      </c>
      <c r="F58" s="26">
        <f>F59+F60</f>
        <v>0</v>
      </c>
      <c r="G58" s="26">
        <f>G59+G60</f>
        <v>0</v>
      </c>
    </row>
    <row r="59" spans="1:7" s="5" customFormat="1" ht="45" customHeight="1">
      <c r="A59" s="88"/>
      <c r="B59" s="91"/>
      <c r="C59" s="59">
        <v>3132</v>
      </c>
      <c r="D59" s="60" t="s">
        <v>51</v>
      </c>
      <c r="E59" s="27"/>
      <c r="F59" s="27">
        <v>-59000</v>
      </c>
      <c r="G59" s="27">
        <f>E59+F59</f>
        <v>-59000</v>
      </c>
    </row>
    <row r="60" spans="1:7" s="5" customFormat="1" ht="45" customHeight="1">
      <c r="A60" s="88"/>
      <c r="B60" s="91"/>
      <c r="C60" s="62">
        <v>3132</v>
      </c>
      <c r="D60" s="52" t="s">
        <v>62</v>
      </c>
      <c r="E60" s="34"/>
      <c r="F60" s="27">
        <v>59000</v>
      </c>
      <c r="G60" s="27">
        <f>E60+F60</f>
        <v>59000</v>
      </c>
    </row>
    <row r="61" spans="1:7" s="5" customFormat="1" ht="18.75" customHeight="1">
      <c r="A61" s="89"/>
      <c r="B61" s="88" t="s">
        <v>81</v>
      </c>
      <c r="C61" s="73"/>
      <c r="D61" s="74" t="s">
        <v>82</v>
      </c>
      <c r="E61" s="76">
        <f>E62</f>
        <v>0</v>
      </c>
      <c r="F61" s="76">
        <f>F62</f>
        <v>49500</v>
      </c>
      <c r="G61" s="76">
        <f>G62</f>
        <v>49500</v>
      </c>
    </row>
    <row r="62" spans="1:7" ht="17.25" customHeight="1">
      <c r="A62" s="89"/>
      <c r="B62" s="91"/>
      <c r="C62" s="31">
        <v>3132</v>
      </c>
      <c r="D62" s="56" t="s">
        <v>83</v>
      </c>
      <c r="E62" s="53"/>
      <c r="F62" s="54">
        <v>49500</v>
      </c>
      <c r="G62" s="75">
        <f>E62+F62</f>
        <v>49500</v>
      </c>
    </row>
    <row r="63" spans="1:7" ht="18" customHeight="1">
      <c r="A63" s="92">
        <v>11</v>
      </c>
      <c r="B63" s="77" t="s">
        <v>75</v>
      </c>
      <c r="C63" s="62"/>
      <c r="D63" s="57" t="s">
        <v>76</v>
      </c>
      <c r="E63" s="53">
        <f>E64</f>
        <v>710</v>
      </c>
      <c r="F63" s="53">
        <f>F64</f>
        <v>0</v>
      </c>
      <c r="G63" s="53">
        <f>G64</f>
        <v>710</v>
      </c>
    </row>
    <row r="64" spans="1:7" ht="18" customHeight="1">
      <c r="A64" s="93"/>
      <c r="B64" s="90"/>
      <c r="C64" s="62">
        <v>2282</v>
      </c>
      <c r="D64" s="52" t="s">
        <v>79</v>
      </c>
      <c r="E64" s="34">
        <v>710</v>
      </c>
      <c r="F64" s="27"/>
      <c r="G64" s="27">
        <f>E64</f>
        <v>710</v>
      </c>
    </row>
    <row r="65" spans="1:7" ht="18" customHeight="1">
      <c r="A65" s="93"/>
      <c r="B65" s="77" t="s">
        <v>77</v>
      </c>
      <c r="C65" s="62"/>
      <c r="D65" s="57" t="s">
        <v>78</v>
      </c>
      <c r="E65" s="53">
        <f>E66+E67</f>
        <v>29290</v>
      </c>
      <c r="F65" s="53">
        <f>F66+F67</f>
        <v>0</v>
      </c>
      <c r="G65" s="53">
        <f>G66+G67</f>
        <v>29290</v>
      </c>
    </row>
    <row r="66" spans="1:7" ht="18" customHeight="1">
      <c r="A66" s="93"/>
      <c r="B66" s="78"/>
      <c r="C66" s="62">
        <v>2282</v>
      </c>
      <c r="D66" s="52" t="s">
        <v>79</v>
      </c>
      <c r="E66" s="34">
        <v>-710</v>
      </c>
      <c r="F66" s="27"/>
      <c r="G66" s="27">
        <f>E66+F66</f>
        <v>-710</v>
      </c>
    </row>
    <row r="67" spans="1:7" ht="18" customHeight="1">
      <c r="A67" s="79"/>
      <c r="B67" s="79"/>
      <c r="C67" s="62">
        <v>2282</v>
      </c>
      <c r="D67" s="52" t="s">
        <v>80</v>
      </c>
      <c r="E67" s="34">
        <v>30000</v>
      </c>
      <c r="F67" s="27"/>
      <c r="G67" s="27">
        <f>E67+F67</f>
        <v>30000</v>
      </c>
    </row>
    <row r="68" spans="1:7" ht="15.75" customHeight="1">
      <c r="A68" s="66"/>
      <c r="B68" s="30"/>
      <c r="C68" s="33"/>
      <c r="D68" s="43" t="s">
        <v>16</v>
      </c>
      <c r="E68" s="35">
        <f>E58+E55+E51+E47+E44+E42+E37+E32+E27+E25+E18+E16+E14+E49+E63+E65</f>
        <v>731664</v>
      </c>
      <c r="F68" s="35">
        <f>F58+F55+F51+F47+F44+F42+F37+F32+F27+F25+F18+F16+F14+F49+F63+F65+F61</f>
        <v>33559</v>
      </c>
      <c r="G68" s="35">
        <f>G58+G55+G51+G47+G44+G42+G37+G32+G27+G25+G18+G16+G14+G49+G63+G65+G61</f>
        <v>765223</v>
      </c>
    </row>
    <row r="69" spans="1:7" ht="15.75" customHeight="1">
      <c r="A69" s="9"/>
      <c r="B69" s="8"/>
      <c r="C69" s="45"/>
      <c r="D69" s="49" t="s">
        <v>72</v>
      </c>
      <c r="E69" s="48">
        <v>765223</v>
      </c>
      <c r="F69" s="48"/>
      <c r="G69" s="48"/>
    </row>
    <row r="70" spans="1:8" ht="12.75" customHeight="1">
      <c r="A70" s="9"/>
      <c r="B70" s="8"/>
      <c r="C70" s="45"/>
      <c r="D70" s="46"/>
      <c r="E70" s="47"/>
      <c r="F70" s="47"/>
      <c r="G70" s="72">
        <f>E69-G68</f>
        <v>0</v>
      </c>
      <c r="H70" s="18"/>
    </row>
    <row r="71" spans="1:8" ht="19.5" customHeight="1">
      <c r="A71" s="9"/>
      <c r="B71" s="8"/>
      <c r="C71" s="80" t="s">
        <v>17</v>
      </c>
      <c r="D71" s="81"/>
      <c r="E71" s="82"/>
      <c r="F71" s="48"/>
      <c r="G71" s="48"/>
      <c r="H71" s="18"/>
    </row>
    <row r="72" spans="1:7" s="18" customFormat="1" ht="24" customHeight="1">
      <c r="A72" s="9"/>
      <c r="B72" s="8"/>
      <c r="C72" s="10"/>
      <c r="D72" s="10"/>
      <c r="E72" s="36"/>
      <c r="F72" s="36"/>
      <c r="G72" s="36" t="s">
        <v>10</v>
      </c>
    </row>
    <row r="73" spans="1:7" s="21" customFormat="1" ht="19.5" customHeight="1">
      <c r="A73" s="9"/>
      <c r="B73" s="8"/>
      <c r="C73" s="37"/>
      <c r="D73" s="38"/>
      <c r="E73" s="83"/>
      <c r="F73" s="83"/>
      <c r="G73" s="84"/>
    </row>
    <row r="74" spans="1:7" s="18" customFormat="1" ht="19.5" customHeight="1" hidden="1">
      <c r="A74" s="9"/>
      <c r="B74" s="8"/>
      <c r="C74" s="10"/>
      <c r="D74" s="39"/>
      <c r="E74" s="85"/>
      <c r="F74" s="85"/>
      <c r="G74" s="40"/>
    </row>
    <row r="75" spans="1:7" s="18" customFormat="1" ht="19.5" customHeight="1" hidden="1">
      <c r="A75" s="9"/>
      <c r="B75" s="8"/>
      <c r="C75" s="10"/>
      <c r="D75" s="41"/>
      <c r="E75" s="11"/>
      <c r="F75" s="11"/>
      <c r="G75" s="42"/>
    </row>
    <row r="76" spans="1:7" s="18" customFormat="1" ht="19.5" customHeight="1" hidden="1">
      <c r="A76" s="9"/>
      <c r="B76" s="8"/>
      <c r="C76" s="10"/>
      <c r="D76" s="41"/>
      <c r="E76" s="11"/>
      <c r="F76" s="11"/>
      <c r="G76" s="42"/>
    </row>
    <row r="77" spans="1:7" s="18" customFormat="1" ht="18.75" customHeight="1" hidden="1">
      <c r="A77" s="9"/>
      <c r="B77" s="8"/>
      <c r="C77" s="10"/>
      <c r="D77" s="20"/>
      <c r="E77" s="19"/>
      <c r="F77" s="11"/>
      <c r="G77" s="11"/>
    </row>
    <row r="78" spans="1:7" s="18" customFormat="1" ht="18" customHeight="1">
      <c r="A78" s="9"/>
      <c r="B78" s="8"/>
      <c r="C78" s="10"/>
      <c r="G78" s="11"/>
    </row>
    <row r="79" spans="1:5" s="21" customFormat="1" ht="15.75">
      <c r="A79" s="86" t="s">
        <v>10</v>
      </c>
      <c r="B79" s="87"/>
      <c r="C79" s="87"/>
      <c r="D79" s="87"/>
      <c r="E79" s="21" t="s">
        <v>10</v>
      </c>
    </row>
    <row r="80" spans="4:5" ht="15.75">
      <c r="D80" s="16"/>
      <c r="E80" s="6"/>
    </row>
    <row r="82" ht="15.75">
      <c r="G82" s="13"/>
    </row>
    <row r="83" ht="15.75">
      <c r="G83" s="13"/>
    </row>
  </sheetData>
  <sheetProtection/>
  <mergeCells count="29">
    <mergeCell ref="A1:G1"/>
    <mergeCell ref="A2:G2"/>
    <mergeCell ref="A3:G3"/>
    <mergeCell ref="A5:G5"/>
    <mergeCell ref="A10:E10"/>
    <mergeCell ref="A14:A31"/>
    <mergeCell ref="B14:B15"/>
    <mergeCell ref="B16:B17"/>
    <mergeCell ref="B18:B24"/>
    <mergeCell ref="B25:B26"/>
    <mergeCell ref="B58:B60"/>
    <mergeCell ref="B61:B62"/>
    <mergeCell ref="A63:A67"/>
    <mergeCell ref="B27:B31"/>
    <mergeCell ref="A32:A46"/>
    <mergeCell ref="B32:B36"/>
    <mergeCell ref="B37:B41"/>
    <mergeCell ref="B42:B43"/>
    <mergeCell ref="B44:B46"/>
    <mergeCell ref="B65:B67"/>
    <mergeCell ref="C71:E71"/>
    <mergeCell ref="E73:G73"/>
    <mergeCell ref="E74:F74"/>
    <mergeCell ref="A79:D79"/>
    <mergeCell ref="A47:A57"/>
    <mergeCell ref="B51:B54"/>
    <mergeCell ref="B55:B57"/>
    <mergeCell ref="A58:A62"/>
    <mergeCell ref="B63:B64"/>
  </mergeCells>
  <printOptions/>
  <pageMargins left="1.1811023622047245" right="0.3937007874015748" top="0.7874015748031497" bottom="0.7874015748031497" header="0.1968503937007874" footer="0.1968503937007874"/>
  <pageSetup fitToHeight="2"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2021-10-12T07:44:32Z</cp:lastPrinted>
  <dcterms:created xsi:type="dcterms:W3CDTF">2019-01-15T11:18:10Z</dcterms:created>
  <dcterms:modified xsi:type="dcterms:W3CDTF">2021-10-12T11:20:53Z</dcterms:modified>
  <cp:category/>
  <cp:version/>
  <cp:contentType/>
  <cp:contentStatus/>
</cp:coreProperties>
</file>