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32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98" i="1"/>
  <c r="E97"/>
  <c r="E81"/>
  <c r="E82"/>
  <c r="E83"/>
  <c r="E84"/>
  <c r="E85"/>
  <c r="E86"/>
  <c r="E87"/>
  <c r="E88"/>
  <c r="E89"/>
  <c r="E90"/>
  <c r="E91"/>
  <c r="E92"/>
  <c r="E93"/>
  <c r="E94"/>
  <c r="E95"/>
  <c r="E96"/>
  <c r="E80"/>
  <c r="E78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9"/>
  <c r="D97"/>
  <c r="F97"/>
  <c r="C97"/>
  <c r="D78"/>
  <c r="C78"/>
  <c r="F9"/>
  <c r="F78" l="1"/>
  <c r="D98"/>
  <c r="F98" l="1"/>
</calcChain>
</file>

<file path=xl/sharedStrings.xml><?xml version="1.0" encoding="utf-8"?>
<sst xmlns="http://schemas.openxmlformats.org/spreadsheetml/2006/main" count="193" uniqueCount="162">
  <si>
    <t>Загальний фонд</t>
  </si>
  <si>
    <t>Код</t>
  </si>
  <si>
    <t>Показник</t>
  </si>
  <si>
    <t>План на вказаний період з урахуванням змін</t>
  </si>
  <si>
    <t>Касові видатки за вказаний період</t>
  </si>
  <si>
    <t>% виконання на вказаний період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</si>
  <si>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</si>
  <si>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</si>
  <si>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0210180</t>
  </si>
  <si>
    <t>Інша діяльність у сфері державного управління</t>
  </si>
  <si>
    <t>0212010</t>
  </si>
  <si>
    <t>Багатопрофільна стаціонарна медична допомога населенню</t>
  </si>
  <si>
    <t>0212111</t>
  </si>
  <si>
    <t>0212144</t>
  </si>
  <si>
    <t>Централізовані заходи з лікування хворих на цукровий та нецукровий діабет</t>
  </si>
  <si>
    <t>0212146</t>
  </si>
  <si>
    <t>Відшкодування вартості лікарських засобів для лікування окремих захворювань</t>
  </si>
  <si>
    <t>0213050</t>
  </si>
  <si>
    <t>Пільгове медичне обслуговування осіб, які постраждали внаслідок Чорнобильської катастрофи</t>
  </si>
  <si>
    <t>0213112</t>
  </si>
  <si>
    <t>Заходи державної політики з питань дітей та їх соціального захисту</t>
  </si>
  <si>
    <t>0213140</t>
  </si>
  <si>
    <t>0216012</t>
  </si>
  <si>
    <t>Забезпечення діяльності з виробництва, транспортування, постачання теплової енергії</t>
  </si>
  <si>
    <t>0216013</t>
  </si>
  <si>
    <t>Забезпечення діяльності водопровідно-каналізаційного господарства</t>
  </si>
  <si>
    <t>0216017</t>
  </si>
  <si>
    <t>Інша діяльність, пов`язана з експлуатацією об`єктів житлово-комунального господарства</t>
  </si>
  <si>
    <t>0216020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</si>
  <si>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</si>
  <si>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</si>
  <si>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Організація благоустрою населених пунктів</t>
  </si>
  <si>
    <t>0216090</t>
  </si>
  <si>
    <t>Інша діяльність у сфері житлово-комунального господарства</t>
  </si>
  <si>
    <t>0217442</t>
  </si>
  <si>
    <t>Утримання та розвиток інших об`єктів транспортної інфраструктури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</si>
  <si>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</si>
  <si>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</si>
  <si>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</si>
  <si>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</si>
  <si>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0218110</t>
  </si>
  <si>
    <t>Заходи із запобігання та ліквідації надзвичайних ситуацій та наслідків стихійного лиха</t>
  </si>
  <si>
    <t>0218230</t>
  </si>
  <si>
    <t>Інші заходи громадського порядку та безпеки</t>
  </si>
  <si>
    <t>0218410</t>
  </si>
  <si>
    <t>Фінансова підтримка засобів масової інформації</t>
  </si>
  <si>
    <t>0611010</t>
  </si>
  <si>
    <t>Надання дошкільної освіти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</si>
  <si>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</si>
  <si>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</si>
  <si>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</si>
  <si>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0611150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</si>
  <si>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</si>
  <si>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</si>
  <si>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</si>
  <si>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</si>
  <si>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0611170</t>
  </si>
  <si>
    <t>Забезпечення діяльності інклюзивно-ресурсних центрів</t>
  </si>
  <si>
    <t>0615031</t>
  </si>
  <si>
    <t>Утримання та навчально-тренувальна робота комунальних дитячо-юнацьких спортивних шкіл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</si>
  <si>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</si>
  <si>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</si>
  <si>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</si>
  <si>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</si>
  <si>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</si>
  <si>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</si>
  <si>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</si>
  <si>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</si>
  <si>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</si>
  <si>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</si>
  <si>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</si>
  <si>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</si>
  <si>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0813033</t>
  </si>
  <si>
    <t>Компенсаційні виплати на пільговий проїзд автомобільним транспортом окремим категоріям громадян</t>
  </si>
  <si>
    <t>0813035</t>
  </si>
  <si>
    <t>Компенсаційні виплати за пільговий проїзд окремих категорій громадян на залізничному транспорті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</si>
  <si>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</si>
  <si>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</si>
  <si>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</si>
  <si>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</si>
  <si>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</si>
  <si>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</si>
  <si>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</si>
  <si>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</si>
  <si>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</si>
  <si>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</si>
  <si>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</si>
  <si>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</si>
  <si>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</si>
  <si>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</si>
  <si>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0813049</t>
  </si>
  <si>
    <t>Відшкодування послуги з догляду за дитиною до трьох років «муніципальна няня»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</si>
  <si>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</si>
  <si>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</si>
  <si>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</si>
  <si>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</si>
  <si>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</si>
  <si>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</si>
  <si>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</si>
  <si>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</si>
  <si>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</si>
  <si>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</si>
  <si>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</si>
  <si>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</t>
  </si>
  <si>
    <t>0813087</t>
  </si>
  <si>
    <t>Надання допомоги на дітей, які виховуються у багатодітних сім`ях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</si>
  <si>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</si>
  <si>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</si>
  <si>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</si>
  <si>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</si>
  <si>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</si>
  <si>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</si>
  <si>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</si>
  <si>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</si>
  <si>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0813242</t>
  </si>
  <si>
    <t>Інші заходи у сфері соціального захисту і соціального забезпечення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</si>
  <si>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</si>
  <si>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</si>
  <si>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1014020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</si>
  <si>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</si>
  <si>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</si>
  <si>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</si>
  <si>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</si>
  <si>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</si>
  <si>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</si>
  <si>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</si>
  <si>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</si>
  <si>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1113133</t>
  </si>
  <si>
    <t>Інші заходи та заклади молодіжної політики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</si>
  <si>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</si>
  <si>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</si>
  <si>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</si>
  <si>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</si>
  <si>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1115041</t>
  </si>
  <si>
    <t>Утримання та фінансова підтримка спортивних споруд</t>
  </si>
  <si>
    <t>3719310</t>
  </si>
  <si>
    <t>Субвенція з місцевого бюджету на здійснення переданих видатків у сфері освіти за рахунок коштів освітньої субвенції</t>
  </si>
  <si>
    <t>3719770</t>
  </si>
  <si>
    <t>Інші субвенції з місцевого бюджету</t>
  </si>
  <si>
    <t xml:space="preserve"> </t>
  </si>
  <si>
    <t>Керівництво і управління у ОМС</t>
  </si>
  <si>
    <t>Первинна медична допомога населенню</t>
  </si>
  <si>
    <t xml:space="preserve">Оздоровлення та відпочинок дітей </t>
  </si>
  <si>
    <t>Надання загальної середньої освіти загальноосвітніми навчальними закладами</t>
  </si>
  <si>
    <t>Надання позашкільної освіти позашкільними закладами освіти</t>
  </si>
  <si>
    <t xml:space="preserve">Методичне забезпечення </t>
  </si>
  <si>
    <t xml:space="preserve">Надання спеціальної освіти школами естетичного виховання </t>
  </si>
  <si>
    <t>Фінансова підтримка фiлармонiй, художніх і музичних колективів, ансамблів</t>
  </si>
  <si>
    <t>0217363</t>
  </si>
  <si>
    <t>Виконання інвестиційних проектів в рамках здійснення заходів щодо соціально-економічного розвитку окремих територій</t>
  </si>
  <si>
    <t>0610160</t>
  </si>
  <si>
    <t>Спеціальний фонд</t>
  </si>
  <si>
    <t>Березанської ОТГ</t>
  </si>
  <si>
    <t>за 9 місяців 2019 року</t>
  </si>
  <si>
    <t>тис грн</t>
  </si>
  <si>
    <t>Виконання видаткової частини бюджету</t>
  </si>
  <si>
    <t>Разом загальний фонд</t>
  </si>
  <si>
    <t>Разом спеціальний фонд</t>
  </si>
  <si>
    <t>УСЬОГО ВИДАТКИ</t>
  </si>
  <si>
    <t>В.Матвієнко</t>
  </si>
  <si>
    <t>Начальник фінансового управління                                  В.Матвієнко</t>
  </si>
  <si>
    <t>відхилення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</si>
</sst>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/>
    <xf numFmtId="164" fontId="3" fillId="0" borderId="1" xfId="0" applyNumberFormat="1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1"/>
  <sheetViews>
    <sheetView tabSelected="1" topLeftCell="A86" workbookViewId="0">
      <selection activeCell="D103" sqref="D103"/>
    </sheetView>
  </sheetViews>
  <sheetFormatPr defaultRowHeight="15"/>
  <cols>
    <col min="2" max="2" width="42.85546875" customWidth="1"/>
    <col min="3" max="3" width="12.140625" bestFit="1" customWidth="1"/>
    <col min="4" max="4" width="9.5703125" bestFit="1" customWidth="1"/>
    <col min="5" max="5" width="9.5703125" style="1" customWidth="1"/>
  </cols>
  <sheetData>
    <row r="2" spans="1:6" ht="18.75">
      <c r="B2" s="15" t="s">
        <v>155</v>
      </c>
      <c r="C2" s="15"/>
      <c r="D2" s="15"/>
      <c r="E2" s="9"/>
    </row>
    <row r="3" spans="1:6" ht="18.75">
      <c r="A3" s="1" t="s">
        <v>139</v>
      </c>
      <c r="B3" s="15" t="s">
        <v>152</v>
      </c>
      <c r="C3" s="15"/>
      <c r="D3" s="15"/>
      <c r="E3" s="9"/>
      <c r="F3" s="1"/>
    </row>
    <row r="4" spans="1:6" ht="18.75">
      <c r="A4" s="15" t="s">
        <v>153</v>
      </c>
      <c r="B4" s="16"/>
      <c r="C4" s="16"/>
      <c r="D4" s="16"/>
      <c r="E4" s="10"/>
      <c r="F4" s="1"/>
    </row>
    <row r="5" spans="1:6">
      <c r="A5" s="16"/>
      <c r="B5" s="16"/>
      <c r="C5" s="16"/>
      <c r="D5" s="16"/>
      <c r="E5" s="10"/>
      <c r="F5" s="1"/>
    </row>
    <row r="6" spans="1:6">
      <c r="A6" s="1"/>
      <c r="B6" s="1"/>
      <c r="C6" s="1"/>
      <c r="D6" s="1" t="s">
        <v>139</v>
      </c>
      <c r="E6" s="1" t="s">
        <v>154</v>
      </c>
      <c r="F6" s="1"/>
    </row>
    <row r="7" spans="1:6" ht="75">
      <c r="A7" s="2" t="s">
        <v>1</v>
      </c>
      <c r="B7" s="2" t="s">
        <v>2</v>
      </c>
      <c r="C7" s="2" t="s">
        <v>3</v>
      </c>
      <c r="D7" s="2" t="s">
        <v>4</v>
      </c>
      <c r="E7" s="2" t="s">
        <v>161</v>
      </c>
      <c r="F7" s="2" t="s">
        <v>5</v>
      </c>
    </row>
    <row r="8" spans="1:6" s="1" customFormat="1">
      <c r="A8" s="2"/>
      <c r="B8" s="2" t="s">
        <v>0</v>
      </c>
      <c r="C8" s="2"/>
      <c r="D8" s="2"/>
      <c r="E8" s="2"/>
      <c r="F8" s="2"/>
    </row>
    <row r="9" spans="1:6">
      <c r="A9" s="3" t="s">
        <v>6</v>
      </c>
      <c r="B9" s="4" t="s">
        <v>140</v>
      </c>
      <c r="C9" s="7">
        <v>19109.8</v>
      </c>
      <c r="D9" s="7">
        <v>17435.3</v>
      </c>
      <c r="E9" s="7">
        <f>D9-C9</f>
        <v>-1674.5</v>
      </c>
      <c r="F9" s="7">
        <f>D9/C9*100</f>
        <v>91.237480245737785</v>
      </c>
    </row>
    <row r="10" spans="1:6" ht="30">
      <c r="A10" s="3" t="s">
        <v>8</v>
      </c>
      <c r="B10" s="4" t="s">
        <v>9</v>
      </c>
      <c r="C10" s="7">
        <v>1222.74</v>
      </c>
      <c r="D10" s="7">
        <v>1130.5657599999997</v>
      </c>
      <c r="E10" s="7">
        <f t="shared" ref="E10:E73" si="0">D10-C10</f>
        <v>-92.174240000000282</v>
      </c>
      <c r="F10" s="7">
        <v>92.461664785645326</v>
      </c>
    </row>
    <row r="11" spans="1:6" ht="30">
      <c r="A11" s="3" t="s">
        <v>10</v>
      </c>
      <c r="B11" s="4" t="s">
        <v>11</v>
      </c>
      <c r="C11" s="7">
        <v>17782.664000000001</v>
      </c>
      <c r="D11" s="7">
        <v>16995.329430000002</v>
      </c>
      <c r="E11" s="7">
        <f t="shared" si="0"/>
        <v>-787.33456999999908</v>
      </c>
      <c r="F11" s="7">
        <v>95.572459953131883</v>
      </c>
    </row>
    <row r="12" spans="1:6">
      <c r="A12" s="3" t="s">
        <v>12</v>
      </c>
      <c r="B12" s="4" t="s">
        <v>141</v>
      </c>
      <c r="C12" s="7">
        <v>172.858</v>
      </c>
      <c r="D12" s="7">
        <v>166.15350000000001</v>
      </c>
      <c r="E12" s="7">
        <f t="shared" si="0"/>
        <v>-6.7044999999999959</v>
      </c>
      <c r="F12" s="7">
        <v>96.121382869175847</v>
      </c>
    </row>
    <row r="13" spans="1:6" ht="33.75" customHeight="1">
      <c r="A13" s="3" t="s">
        <v>13</v>
      </c>
      <c r="B13" s="4" t="s">
        <v>14</v>
      </c>
      <c r="C13" s="7">
        <v>325.07499999999999</v>
      </c>
      <c r="D13" s="7">
        <v>283.65964000000002</v>
      </c>
      <c r="E13" s="7">
        <f t="shared" si="0"/>
        <v>-41.415359999999964</v>
      </c>
      <c r="F13" s="7">
        <v>87.259752364838889</v>
      </c>
    </row>
    <row r="14" spans="1:6" ht="30">
      <c r="A14" s="3" t="s">
        <v>15</v>
      </c>
      <c r="B14" s="4" t="s">
        <v>16</v>
      </c>
      <c r="C14" s="7">
        <v>90.3</v>
      </c>
      <c r="D14" s="7">
        <v>90.3</v>
      </c>
      <c r="E14" s="7">
        <f t="shared" si="0"/>
        <v>0</v>
      </c>
      <c r="F14" s="7">
        <v>100</v>
      </c>
    </row>
    <row r="15" spans="1:6" ht="45.75" customHeight="1">
      <c r="A15" s="3" t="s">
        <v>17</v>
      </c>
      <c r="B15" s="4" t="s">
        <v>18</v>
      </c>
      <c r="C15" s="7">
        <v>973.9</v>
      </c>
      <c r="D15" s="7">
        <v>903.13495</v>
      </c>
      <c r="E15" s="7">
        <f t="shared" si="0"/>
        <v>-70.765049999999974</v>
      </c>
      <c r="F15" s="7">
        <v>92.733848444398816</v>
      </c>
    </row>
    <row r="16" spans="1:6" ht="30">
      <c r="A16" s="3" t="s">
        <v>19</v>
      </c>
      <c r="B16" s="4" t="s">
        <v>20</v>
      </c>
      <c r="C16" s="7">
        <v>114</v>
      </c>
      <c r="D16" s="7">
        <v>42.800640000000001</v>
      </c>
      <c r="E16" s="7">
        <f t="shared" si="0"/>
        <v>-71.199359999999999</v>
      </c>
      <c r="F16" s="7">
        <v>37.544421052631584</v>
      </c>
    </row>
    <row r="17" spans="1:6">
      <c r="A17" s="3" t="s">
        <v>21</v>
      </c>
      <c r="B17" s="4" t="s">
        <v>142</v>
      </c>
      <c r="C17" s="7">
        <v>400</v>
      </c>
      <c r="D17" s="7">
        <v>304.60084000000001</v>
      </c>
      <c r="E17" s="7">
        <f t="shared" si="0"/>
        <v>-95.399159999999995</v>
      </c>
      <c r="F17" s="7">
        <v>76.150210000000001</v>
      </c>
    </row>
    <row r="18" spans="1:6" ht="45">
      <c r="A18" s="3" t="s">
        <v>22</v>
      </c>
      <c r="B18" s="4" t="s">
        <v>23</v>
      </c>
      <c r="C18" s="7">
        <v>39</v>
      </c>
      <c r="D18" s="7">
        <v>39</v>
      </c>
      <c r="E18" s="7">
        <f t="shared" si="0"/>
        <v>0</v>
      </c>
      <c r="F18" s="7">
        <v>100</v>
      </c>
    </row>
    <row r="19" spans="1:6" ht="41.25" customHeight="1">
      <c r="A19" s="3" t="s">
        <v>24</v>
      </c>
      <c r="B19" s="4" t="s">
        <v>25</v>
      </c>
      <c r="C19" s="7">
        <v>356</v>
      </c>
      <c r="D19" s="7">
        <v>356</v>
      </c>
      <c r="E19" s="7">
        <f t="shared" si="0"/>
        <v>0</v>
      </c>
      <c r="F19" s="7">
        <v>100</v>
      </c>
    </row>
    <row r="20" spans="1:6" ht="45">
      <c r="A20" s="3" t="s">
        <v>26</v>
      </c>
      <c r="B20" s="4" t="s">
        <v>27</v>
      </c>
      <c r="C20" s="7">
        <v>195</v>
      </c>
      <c r="D20" s="7">
        <v>185.55142000000001</v>
      </c>
      <c r="E20" s="7">
        <f t="shared" si="0"/>
        <v>-9.4485799999999927</v>
      </c>
      <c r="F20" s="7">
        <v>95.154574358974358</v>
      </c>
    </row>
    <row r="21" spans="1:6" ht="60">
      <c r="A21" s="3" t="s">
        <v>28</v>
      </c>
      <c r="B21" s="4" t="s">
        <v>29</v>
      </c>
      <c r="C21" s="7">
        <v>1327.971</v>
      </c>
      <c r="D21" s="7">
        <v>695.20355000000006</v>
      </c>
      <c r="E21" s="7">
        <f t="shared" si="0"/>
        <v>-632.76744999999994</v>
      </c>
      <c r="F21" s="7">
        <v>52.350808112526558</v>
      </c>
    </row>
    <row r="22" spans="1:6">
      <c r="A22" s="3" t="s">
        <v>30</v>
      </c>
      <c r="B22" s="4" t="s">
        <v>31</v>
      </c>
      <c r="C22" s="7">
        <v>6976.2930000000006</v>
      </c>
      <c r="D22" s="7">
        <v>6903.9925400000002</v>
      </c>
      <c r="E22" s="7">
        <f t="shared" si="0"/>
        <v>-72.300460000000385</v>
      </c>
      <c r="F22" s="7">
        <v>98.963626384384938</v>
      </c>
    </row>
    <row r="23" spans="1:6" ht="30">
      <c r="A23" s="3" t="s">
        <v>32</v>
      </c>
      <c r="B23" s="4" t="s">
        <v>33</v>
      </c>
      <c r="C23" s="7">
        <v>73</v>
      </c>
      <c r="D23" s="7">
        <v>70.54374</v>
      </c>
      <c r="E23" s="7">
        <f t="shared" si="0"/>
        <v>-2.4562600000000003</v>
      </c>
      <c r="F23" s="7">
        <v>96.635260273972605</v>
      </c>
    </row>
    <row r="24" spans="1:6" ht="30">
      <c r="A24" s="3" t="s">
        <v>34</v>
      </c>
      <c r="B24" s="4" t="s">
        <v>35</v>
      </c>
      <c r="C24" s="7">
        <v>2373</v>
      </c>
      <c r="D24" s="7">
        <v>2263.1855</v>
      </c>
      <c r="E24" s="7">
        <f t="shared" si="0"/>
        <v>-109.81449999999995</v>
      </c>
      <c r="F24" s="7">
        <v>95.372334597555835</v>
      </c>
    </row>
    <row r="25" spans="1:6">
      <c r="A25" s="3" t="s">
        <v>36</v>
      </c>
      <c r="B25" s="4" t="s">
        <v>37</v>
      </c>
      <c r="C25" s="7">
        <v>40</v>
      </c>
      <c r="D25" s="7">
        <v>14.5</v>
      </c>
      <c r="E25" s="7">
        <f t="shared" si="0"/>
        <v>-25.5</v>
      </c>
      <c r="F25" s="7">
        <v>36.25</v>
      </c>
    </row>
    <row r="26" spans="1:6" ht="30">
      <c r="A26" s="3" t="s">
        <v>38</v>
      </c>
      <c r="B26" s="4" t="s">
        <v>39</v>
      </c>
      <c r="C26" s="7">
        <v>25</v>
      </c>
      <c r="D26" s="7">
        <v>24.792999999999999</v>
      </c>
      <c r="E26" s="7">
        <f t="shared" si="0"/>
        <v>-0.20700000000000074</v>
      </c>
      <c r="F26" s="7">
        <v>99.171999999999997</v>
      </c>
    </row>
    <row r="27" spans="1:6" ht="45">
      <c r="A27" s="3" t="s">
        <v>40</v>
      </c>
      <c r="B27" s="4" t="s">
        <v>41</v>
      </c>
      <c r="C27" s="7">
        <v>122.905</v>
      </c>
      <c r="D27" s="7">
        <v>14.375590000000001</v>
      </c>
      <c r="E27" s="7">
        <f t="shared" si="0"/>
        <v>-108.52941</v>
      </c>
      <c r="F27" s="7">
        <v>11.696505431023962</v>
      </c>
    </row>
    <row r="28" spans="1:6" ht="30">
      <c r="A28" s="3" t="s">
        <v>42</v>
      </c>
      <c r="B28" s="4" t="s">
        <v>43</v>
      </c>
      <c r="C28" s="7">
        <v>80</v>
      </c>
      <c r="D28" s="7">
        <v>80</v>
      </c>
      <c r="E28" s="7">
        <f t="shared" si="0"/>
        <v>0</v>
      </c>
      <c r="F28" s="7">
        <v>100</v>
      </c>
    </row>
    <row r="29" spans="1:6" ht="30">
      <c r="A29" s="3" t="s">
        <v>44</v>
      </c>
      <c r="B29" s="4" t="s">
        <v>45</v>
      </c>
      <c r="C29" s="7">
        <v>270</v>
      </c>
      <c r="D29" s="7">
        <v>213.47323</v>
      </c>
      <c r="E29" s="7">
        <f t="shared" si="0"/>
        <v>-56.526769999999999</v>
      </c>
      <c r="F29" s="7">
        <v>79.064159259259256</v>
      </c>
    </row>
    <row r="30" spans="1:6">
      <c r="A30" s="3" t="s">
        <v>46</v>
      </c>
      <c r="B30" s="4" t="s">
        <v>47</v>
      </c>
      <c r="C30" s="7">
        <v>12879.798999999999</v>
      </c>
      <c r="D30" s="7">
        <v>11902.552609999995</v>
      </c>
      <c r="E30" s="7">
        <f t="shared" si="0"/>
        <v>-977.24639000000388</v>
      </c>
      <c r="F30" s="7">
        <v>92.41256490105161</v>
      </c>
    </row>
    <row r="31" spans="1:6" ht="30">
      <c r="A31" s="3" t="s">
        <v>48</v>
      </c>
      <c r="B31" s="4" t="s">
        <v>143</v>
      </c>
      <c r="C31" s="7">
        <v>38957.177470000002</v>
      </c>
      <c r="D31" s="7">
        <v>38194.824990000001</v>
      </c>
      <c r="E31" s="7">
        <f t="shared" si="0"/>
        <v>-762.35248000000138</v>
      </c>
      <c r="F31" s="7">
        <v>98.043106586489557</v>
      </c>
    </row>
    <row r="32" spans="1:6" ht="30">
      <c r="A32" s="3" t="s">
        <v>50</v>
      </c>
      <c r="B32" s="4" t="s">
        <v>144</v>
      </c>
      <c r="C32" s="7">
        <v>716.4</v>
      </c>
      <c r="D32" s="7">
        <v>652.39855</v>
      </c>
      <c r="E32" s="7">
        <f t="shared" si="0"/>
        <v>-64.001449999999977</v>
      </c>
      <c r="F32" s="7">
        <v>91.066240926856509</v>
      </c>
    </row>
    <row r="33" spans="1:6">
      <c r="A33" s="3" t="s">
        <v>51</v>
      </c>
      <c r="B33" s="4" t="s">
        <v>145</v>
      </c>
      <c r="C33" s="7">
        <v>479.96800000000002</v>
      </c>
      <c r="D33" s="7">
        <v>418.20707999999996</v>
      </c>
      <c r="E33" s="7">
        <f t="shared" si="0"/>
        <v>-61.760920000000056</v>
      </c>
      <c r="F33" s="7">
        <v>87.132283818921252</v>
      </c>
    </row>
    <row r="34" spans="1:6" ht="30">
      <c r="A34" s="3" t="s">
        <v>52</v>
      </c>
      <c r="B34" s="4" t="s">
        <v>53</v>
      </c>
      <c r="C34" s="7">
        <v>1186.3719999999998</v>
      </c>
      <c r="D34" s="7">
        <v>1090.6255999999998</v>
      </c>
      <c r="E34" s="7">
        <f t="shared" si="0"/>
        <v>-95.746399999999994</v>
      </c>
      <c r="F34" s="7">
        <v>91.929479117848373</v>
      </c>
    </row>
    <row r="35" spans="1:6">
      <c r="A35" s="3" t="s">
        <v>54</v>
      </c>
      <c r="B35" s="4" t="s">
        <v>55</v>
      </c>
      <c r="C35" s="7">
        <v>9.0500000000000007</v>
      </c>
      <c r="D35" s="7">
        <v>0</v>
      </c>
      <c r="E35" s="7">
        <f t="shared" si="0"/>
        <v>-9.0500000000000007</v>
      </c>
      <c r="F35" s="7">
        <v>0</v>
      </c>
    </row>
    <row r="36" spans="1:6" ht="30">
      <c r="A36" s="3" t="s">
        <v>56</v>
      </c>
      <c r="B36" s="4" t="s">
        <v>57</v>
      </c>
      <c r="C36" s="7">
        <v>1070.0600000000002</v>
      </c>
      <c r="D36" s="7">
        <v>304.64393000000001</v>
      </c>
      <c r="E36" s="7">
        <f t="shared" si="0"/>
        <v>-765.41607000000022</v>
      </c>
      <c r="F36" s="7">
        <v>28.469798889781877</v>
      </c>
    </row>
    <row r="37" spans="1:6" ht="45">
      <c r="A37" s="3" t="s">
        <v>58</v>
      </c>
      <c r="B37" s="4" t="s">
        <v>59</v>
      </c>
      <c r="C37" s="7">
        <v>1081.6399999999999</v>
      </c>
      <c r="D37" s="7">
        <v>990.84111999999982</v>
      </c>
      <c r="E37" s="7">
        <f t="shared" si="0"/>
        <v>-90.798880000000054</v>
      </c>
      <c r="F37" s="7">
        <v>91.605443585666208</v>
      </c>
    </row>
    <row r="38" spans="1:6" ht="45">
      <c r="A38" s="3" t="s">
        <v>60</v>
      </c>
      <c r="B38" s="4" t="s">
        <v>61</v>
      </c>
      <c r="C38" s="7">
        <v>8089.2127099999998</v>
      </c>
      <c r="D38" s="7">
        <v>6356.7448700000004</v>
      </c>
      <c r="E38" s="7">
        <f t="shared" si="0"/>
        <v>-1732.4678399999993</v>
      </c>
      <c r="F38" s="7">
        <v>78.582985735332471</v>
      </c>
    </row>
    <row r="39" spans="1:6" ht="56.25" customHeight="1">
      <c r="A39" s="3" t="s">
        <v>62</v>
      </c>
      <c r="B39" s="4" t="s">
        <v>63</v>
      </c>
      <c r="C39" s="7">
        <v>10082.78729</v>
      </c>
      <c r="D39" s="7">
        <v>10057.146470000002</v>
      </c>
      <c r="E39" s="7">
        <f t="shared" si="0"/>
        <v>-25.640819999998712</v>
      </c>
      <c r="F39" s="7">
        <v>99.745697104753674</v>
      </c>
    </row>
    <row r="40" spans="1:6" ht="67.5" customHeight="1">
      <c r="A40" s="3" t="s">
        <v>64</v>
      </c>
      <c r="B40" s="4" t="s">
        <v>65</v>
      </c>
      <c r="C40" s="7">
        <v>33</v>
      </c>
      <c r="D40" s="7">
        <v>28.822930000000003</v>
      </c>
      <c r="E40" s="7">
        <f t="shared" si="0"/>
        <v>-4.177069999999997</v>
      </c>
      <c r="F40" s="7">
        <v>87.342212121212128</v>
      </c>
    </row>
    <row r="41" spans="1:6" ht="65.25" customHeight="1">
      <c r="A41" s="3" t="s">
        <v>66</v>
      </c>
      <c r="B41" s="4" t="s">
        <v>67</v>
      </c>
      <c r="C41" s="7">
        <v>77</v>
      </c>
      <c r="D41" s="7">
        <v>56.789290000000001</v>
      </c>
      <c r="E41" s="7">
        <f t="shared" si="0"/>
        <v>-20.210709999999999</v>
      </c>
      <c r="F41" s="7">
        <v>73.752324675324672</v>
      </c>
    </row>
    <row r="42" spans="1:6" ht="30">
      <c r="A42" s="3" t="s">
        <v>68</v>
      </c>
      <c r="B42" s="4" t="s">
        <v>69</v>
      </c>
      <c r="C42" s="7">
        <v>10.824999999999999</v>
      </c>
      <c r="D42" s="7">
        <v>10.82329</v>
      </c>
      <c r="E42" s="7">
        <f t="shared" si="0"/>
        <v>-1.7099999999992122E-3</v>
      </c>
      <c r="F42" s="7">
        <v>99.984203233256366</v>
      </c>
    </row>
    <row r="43" spans="1:6" ht="30">
      <c r="A43" s="3" t="s">
        <v>70</v>
      </c>
      <c r="B43" s="4" t="s">
        <v>71</v>
      </c>
      <c r="C43" s="7">
        <v>100</v>
      </c>
      <c r="D43" s="7">
        <v>93.555320000000009</v>
      </c>
      <c r="E43" s="7">
        <f t="shared" si="0"/>
        <v>-6.4446799999999911</v>
      </c>
      <c r="F43" s="7">
        <v>93.555320000000009</v>
      </c>
    </row>
    <row r="44" spans="1:6" ht="45">
      <c r="A44" s="3" t="s">
        <v>72</v>
      </c>
      <c r="B44" s="4" t="s">
        <v>73</v>
      </c>
      <c r="C44" s="7">
        <v>464.27500000000003</v>
      </c>
      <c r="D44" s="7">
        <v>420.76400000000001</v>
      </c>
      <c r="E44" s="7">
        <f t="shared" si="0"/>
        <v>-43.511000000000024</v>
      </c>
      <c r="F44" s="7">
        <v>90.628183727316781</v>
      </c>
    </row>
    <row r="45" spans="1:6" ht="53.25" customHeight="1">
      <c r="A45" s="3" t="s">
        <v>74</v>
      </c>
      <c r="B45" s="4" t="s">
        <v>75</v>
      </c>
      <c r="C45" s="7">
        <v>318.5</v>
      </c>
      <c r="D45" s="7">
        <v>158.21196</v>
      </c>
      <c r="E45" s="7">
        <f t="shared" si="0"/>
        <v>-160.28804</v>
      </c>
      <c r="F45" s="7">
        <v>49.674084772370485</v>
      </c>
    </row>
    <row r="46" spans="1:6" ht="30">
      <c r="A46" s="3" t="s">
        <v>76</v>
      </c>
      <c r="B46" s="4" t="s">
        <v>77</v>
      </c>
      <c r="C46" s="7">
        <v>138.57345000000001</v>
      </c>
      <c r="D46" s="7">
        <v>130.25083999999998</v>
      </c>
      <c r="E46" s="7">
        <f t="shared" si="0"/>
        <v>-8.3226100000000258</v>
      </c>
      <c r="F46" s="7">
        <v>93.994080395631315</v>
      </c>
    </row>
    <row r="47" spans="1:6">
      <c r="A47" s="3" t="s">
        <v>78</v>
      </c>
      <c r="B47" s="4" t="s">
        <v>79</v>
      </c>
      <c r="C47" s="7">
        <v>39.56</v>
      </c>
      <c r="D47" s="7">
        <v>37.840000000000003</v>
      </c>
      <c r="E47" s="7">
        <f t="shared" si="0"/>
        <v>-1.7199999999999989</v>
      </c>
      <c r="F47" s="7">
        <v>95.652173913043484</v>
      </c>
    </row>
    <row r="48" spans="1:6">
      <c r="A48" s="3" t="s">
        <v>80</v>
      </c>
      <c r="B48" s="4" t="s">
        <v>81</v>
      </c>
      <c r="C48" s="7">
        <v>7696.5040799999997</v>
      </c>
      <c r="D48" s="7">
        <v>7430.2044600000008</v>
      </c>
      <c r="E48" s="7">
        <f t="shared" si="0"/>
        <v>-266.29961999999887</v>
      </c>
      <c r="F48" s="7">
        <v>96.539992479286795</v>
      </c>
    </row>
    <row r="49" spans="1:6" ht="30">
      <c r="A49" s="3" t="s">
        <v>82</v>
      </c>
      <c r="B49" s="4" t="s">
        <v>83</v>
      </c>
      <c r="C49" s="7">
        <v>582.88636000000008</v>
      </c>
      <c r="D49" s="7">
        <v>536.35279000000003</v>
      </c>
      <c r="E49" s="7">
        <f t="shared" si="0"/>
        <v>-46.533570000000054</v>
      </c>
      <c r="F49" s="7">
        <v>92.016699447212986</v>
      </c>
    </row>
    <row r="50" spans="1:6" ht="30">
      <c r="A50" s="3" t="s">
        <v>84</v>
      </c>
      <c r="B50" s="4" t="s">
        <v>85</v>
      </c>
      <c r="C50" s="7">
        <v>2288.7106700000004</v>
      </c>
      <c r="D50" s="7">
        <v>2266.0848300000002</v>
      </c>
      <c r="E50" s="7">
        <f t="shared" si="0"/>
        <v>-22.625840000000153</v>
      </c>
      <c r="F50" s="7">
        <v>99.011415453400232</v>
      </c>
    </row>
    <row r="51" spans="1:6" ht="30">
      <c r="A51" s="3" t="s">
        <v>86</v>
      </c>
      <c r="B51" s="4" t="s">
        <v>87</v>
      </c>
      <c r="C51" s="7">
        <v>55.697370000000006</v>
      </c>
      <c r="D51" s="7">
        <v>51.938320000000004</v>
      </c>
      <c r="E51" s="7">
        <f t="shared" si="0"/>
        <v>-3.759050000000002</v>
      </c>
      <c r="F51" s="7">
        <v>93.250938060450608</v>
      </c>
    </row>
    <row r="52" spans="1:6" ht="37.5" customHeight="1">
      <c r="A52" s="3" t="s">
        <v>88</v>
      </c>
      <c r="B52" s="4" t="s">
        <v>89</v>
      </c>
      <c r="C52" s="7">
        <v>2201.3076399999995</v>
      </c>
      <c r="D52" s="7">
        <v>2061.7719299999999</v>
      </c>
      <c r="E52" s="7">
        <f t="shared" si="0"/>
        <v>-139.53570999999965</v>
      </c>
      <c r="F52" s="7">
        <v>93.696123727622208</v>
      </c>
    </row>
    <row r="53" spans="1:6" ht="45">
      <c r="A53" s="3" t="s">
        <v>90</v>
      </c>
      <c r="B53" s="4" t="s">
        <v>91</v>
      </c>
      <c r="C53" s="7">
        <v>17.260000000000002</v>
      </c>
      <c r="D53" s="7">
        <v>16.405999999999999</v>
      </c>
      <c r="E53" s="7">
        <f t="shared" si="0"/>
        <v>-0.85400000000000276</v>
      </c>
      <c r="F53" s="7">
        <v>95.052143684820379</v>
      </c>
    </row>
    <row r="54" spans="1:6" ht="42.75" customHeight="1">
      <c r="A54" s="3" t="s">
        <v>92</v>
      </c>
      <c r="B54" s="4" t="s">
        <v>93</v>
      </c>
      <c r="C54" s="7">
        <v>4116.41212</v>
      </c>
      <c r="D54" s="7">
        <v>4028.73603</v>
      </c>
      <c r="E54" s="7">
        <f t="shared" si="0"/>
        <v>-87.676089999999931</v>
      </c>
      <c r="F54" s="7">
        <v>97.870084737774022</v>
      </c>
    </row>
    <row r="55" spans="1:6" ht="58.5" customHeight="1">
      <c r="A55" s="3" t="s">
        <v>94</v>
      </c>
      <c r="B55" s="4" t="s">
        <v>95</v>
      </c>
      <c r="C55" s="7">
        <v>701.97612000000004</v>
      </c>
      <c r="D55" s="7">
        <v>677.71326999999997</v>
      </c>
      <c r="E55" s="7">
        <f t="shared" si="0"/>
        <v>-24.262850000000071</v>
      </c>
      <c r="F55" s="7">
        <v>96.543635985793912</v>
      </c>
    </row>
    <row r="56" spans="1:6" ht="46.5" customHeight="1">
      <c r="A56" s="3" t="s">
        <v>96</v>
      </c>
      <c r="B56" s="4" t="s">
        <v>97</v>
      </c>
      <c r="C56" s="7">
        <v>266.17135999999999</v>
      </c>
      <c r="D56" s="7">
        <v>244.62292000000002</v>
      </c>
      <c r="E56" s="7">
        <f t="shared" si="0"/>
        <v>-21.548439999999971</v>
      </c>
      <c r="F56" s="7">
        <v>91.904298043185435</v>
      </c>
    </row>
    <row r="57" spans="1:6" ht="66" customHeight="1">
      <c r="A57" s="3" t="s">
        <v>98</v>
      </c>
      <c r="B57" s="4" t="s">
        <v>99</v>
      </c>
      <c r="C57" s="7">
        <v>40.093719999999998</v>
      </c>
      <c r="D57" s="7">
        <v>34.572090000000003</v>
      </c>
      <c r="E57" s="7">
        <f t="shared" si="0"/>
        <v>-5.5216299999999947</v>
      </c>
      <c r="F57" s="7">
        <v>86.228192345334904</v>
      </c>
    </row>
    <row r="58" spans="1:6" ht="64.5" customHeight="1">
      <c r="A58" s="3" t="s">
        <v>100</v>
      </c>
      <c r="B58" s="4" t="s">
        <v>101</v>
      </c>
      <c r="C58" s="7">
        <v>1.3618000000000001</v>
      </c>
      <c r="D58" s="7">
        <v>1.36155</v>
      </c>
      <c r="E58" s="7">
        <f t="shared" si="0"/>
        <v>-2.5000000000008349E-4</v>
      </c>
      <c r="F58" s="7">
        <v>99.981641944485233</v>
      </c>
    </row>
    <row r="59" spans="1:6" ht="114.75" customHeight="1">
      <c r="A59" s="3" t="s">
        <v>102</v>
      </c>
      <c r="B59" s="4" t="s">
        <v>103</v>
      </c>
      <c r="C59" s="7">
        <v>4.6415500000000005</v>
      </c>
      <c r="D59" s="7">
        <v>4.6415500000000005</v>
      </c>
      <c r="E59" s="7">
        <f t="shared" si="0"/>
        <v>0</v>
      </c>
      <c r="F59" s="7">
        <v>100</v>
      </c>
    </row>
    <row r="60" spans="1:6" ht="30">
      <c r="A60" s="3" t="s">
        <v>104</v>
      </c>
      <c r="B60" s="4" t="s">
        <v>105</v>
      </c>
      <c r="C60" s="7">
        <v>1244.84376</v>
      </c>
      <c r="D60" s="7">
        <v>1143.73008</v>
      </c>
      <c r="E60" s="7">
        <f t="shared" si="0"/>
        <v>-101.11367999999993</v>
      </c>
      <c r="F60" s="7">
        <v>91.8773999397322</v>
      </c>
    </row>
    <row r="61" spans="1:6" ht="66.75" customHeight="1">
      <c r="A61" s="3" t="s">
        <v>106</v>
      </c>
      <c r="B61" s="4" t="s">
        <v>107</v>
      </c>
      <c r="C61" s="7">
        <v>5350.2080000000005</v>
      </c>
      <c r="D61" s="7">
        <v>5026.9350599999989</v>
      </c>
      <c r="E61" s="7">
        <f t="shared" si="0"/>
        <v>-323.27294000000165</v>
      </c>
      <c r="F61" s="7">
        <v>93.957750053829642</v>
      </c>
    </row>
    <row r="62" spans="1:6" ht="96.75" customHeight="1">
      <c r="A62" s="3" t="s">
        <v>108</v>
      </c>
      <c r="B62" s="4" t="s">
        <v>109</v>
      </c>
      <c r="C62" s="7">
        <v>271.55</v>
      </c>
      <c r="D62" s="7">
        <v>159.17039</v>
      </c>
      <c r="E62" s="7">
        <f t="shared" si="0"/>
        <v>-112.37961000000001</v>
      </c>
      <c r="F62" s="7">
        <v>58.615588289449448</v>
      </c>
    </row>
    <row r="63" spans="1:6" ht="54.75" customHeight="1">
      <c r="A63" s="3" t="s">
        <v>110</v>
      </c>
      <c r="B63" s="4" t="s">
        <v>111</v>
      </c>
      <c r="C63" s="7">
        <v>42</v>
      </c>
      <c r="D63" s="7">
        <v>32.26</v>
      </c>
      <c r="E63" s="7">
        <f t="shared" si="0"/>
        <v>-9.740000000000002</v>
      </c>
      <c r="F63" s="7">
        <v>76.80952380952381</v>
      </c>
    </row>
    <row r="64" spans="1:6" ht="117.75" customHeight="1">
      <c r="A64" s="3" t="s">
        <v>112</v>
      </c>
      <c r="B64" s="4" t="s">
        <v>113</v>
      </c>
      <c r="C64" s="7">
        <v>877.30000000000007</v>
      </c>
      <c r="D64" s="7">
        <v>864.68915000000004</v>
      </c>
      <c r="E64" s="7">
        <f t="shared" si="0"/>
        <v>-12.610850000000028</v>
      </c>
      <c r="F64" s="7">
        <v>98.56253847030662</v>
      </c>
    </row>
    <row r="65" spans="1:6" ht="37.5" customHeight="1">
      <c r="A65" s="3" t="s">
        <v>114</v>
      </c>
      <c r="B65" s="4" t="s">
        <v>115</v>
      </c>
      <c r="C65" s="7">
        <v>721</v>
      </c>
      <c r="D65" s="7">
        <v>673.03132000000005</v>
      </c>
      <c r="E65" s="7">
        <f t="shared" si="0"/>
        <v>-47.968679999999949</v>
      </c>
      <c r="F65" s="7">
        <v>93.346923717059653</v>
      </c>
    </row>
    <row r="66" spans="1:6" ht="33" customHeight="1">
      <c r="A66" s="3" t="s">
        <v>116</v>
      </c>
      <c r="B66" s="4" t="s">
        <v>146</v>
      </c>
      <c r="C66" s="7">
        <v>2186.7440000000001</v>
      </c>
      <c r="D66" s="7">
        <v>2119.9197300000001</v>
      </c>
      <c r="E66" s="7">
        <f t="shared" si="0"/>
        <v>-66.82427000000007</v>
      </c>
      <c r="F66" s="7">
        <v>96.944120116483674</v>
      </c>
    </row>
    <row r="67" spans="1:6" ht="30">
      <c r="A67" s="3" t="s">
        <v>118</v>
      </c>
      <c r="B67" s="4" t="s">
        <v>147</v>
      </c>
      <c r="C67" s="7">
        <v>410</v>
      </c>
      <c r="D67" s="7">
        <v>191.99288000000001</v>
      </c>
      <c r="E67" s="7">
        <f t="shared" si="0"/>
        <v>-218.00711999999999</v>
      </c>
      <c r="F67" s="7">
        <v>49.514360975609755</v>
      </c>
    </row>
    <row r="68" spans="1:6">
      <c r="A68" s="3" t="s">
        <v>119</v>
      </c>
      <c r="B68" s="4" t="s">
        <v>120</v>
      </c>
      <c r="C68" s="7">
        <v>680.34</v>
      </c>
      <c r="D68" s="7">
        <v>632.09682000000009</v>
      </c>
      <c r="E68" s="7">
        <f t="shared" si="0"/>
        <v>-48.243179999999938</v>
      </c>
      <c r="F68" s="7">
        <v>92.908960225769476</v>
      </c>
    </row>
    <row r="69" spans="1:6">
      <c r="A69" s="3" t="s">
        <v>121</v>
      </c>
      <c r="B69" s="4" t="s">
        <v>122</v>
      </c>
      <c r="C69" s="7">
        <v>361.95000000000005</v>
      </c>
      <c r="D69" s="7">
        <v>306.39262000000008</v>
      </c>
      <c r="E69" s="7">
        <f t="shared" si="0"/>
        <v>-55.557379999999966</v>
      </c>
      <c r="F69" s="7">
        <v>84.650537367039661</v>
      </c>
    </row>
    <row r="70" spans="1:6" ht="52.5" customHeight="1">
      <c r="A70" s="3" t="s">
        <v>123</v>
      </c>
      <c r="B70" s="4" t="s">
        <v>124</v>
      </c>
      <c r="C70" s="7">
        <v>2105.8199999999997</v>
      </c>
      <c r="D70" s="7">
        <v>1715.4155400000002</v>
      </c>
      <c r="E70" s="7">
        <f t="shared" si="0"/>
        <v>-390.40445999999952</v>
      </c>
      <c r="F70" s="7">
        <v>81.460691797019706</v>
      </c>
    </row>
    <row r="71" spans="1:6" ht="34.5" customHeight="1">
      <c r="A71" s="3" t="s">
        <v>125</v>
      </c>
      <c r="B71" s="4" t="s">
        <v>126</v>
      </c>
      <c r="C71" s="7">
        <v>213.54000000000002</v>
      </c>
      <c r="D71" s="7">
        <v>212.19602999999998</v>
      </c>
      <c r="E71" s="7">
        <f t="shared" si="0"/>
        <v>-1.3439700000000414</v>
      </c>
      <c r="F71" s="7">
        <v>99.370623770722091</v>
      </c>
    </row>
    <row r="72" spans="1:6">
      <c r="A72" s="3" t="s">
        <v>127</v>
      </c>
      <c r="B72" s="4" t="s">
        <v>128</v>
      </c>
      <c r="C72" s="7">
        <v>60</v>
      </c>
      <c r="D72" s="7">
        <v>44.719620000000006</v>
      </c>
      <c r="E72" s="7">
        <f t="shared" si="0"/>
        <v>-15.280379999999994</v>
      </c>
      <c r="F72" s="7">
        <v>74.532700000000006</v>
      </c>
    </row>
    <row r="73" spans="1:6" ht="36" customHeight="1">
      <c r="A73" s="3" t="s">
        <v>129</v>
      </c>
      <c r="B73" s="4" t="s">
        <v>130</v>
      </c>
      <c r="C73" s="7">
        <v>330</v>
      </c>
      <c r="D73" s="7">
        <v>272.94704999999999</v>
      </c>
      <c r="E73" s="7">
        <f t="shared" si="0"/>
        <v>-57.05295000000001</v>
      </c>
      <c r="F73" s="7">
        <v>82.711227272727271</v>
      </c>
    </row>
    <row r="74" spans="1:6" ht="39.75" customHeight="1">
      <c r="A74" s="3" t="s">
        <v>131</v>
      </c>
      <c r="B74" s="4" t="s">
        <v>132</v>
      </c>
      <c r="C74" s="7">
        <v>8</v>
      </c>
      <c r="D74" s="7">
        <v>2.5</v>
      </c>
      <c r="E74" s="7">
        <f t="shared" ref="E74:E77" si="1">D74-C74</f>
        <v>-5.5</v>
      </c>
      <c r="F74" s="7">
        <v>31.25</v>
      </c>
    </row>
    <row r="75" spans="1:6" ht="30">
      <c r="A75" s="3" t="s">
        <v>133</v>
      </c>
      <c r="B75" s="4" t="s">
        <v>134</v>
      </c>
      <c r="C75" s="7">
        <v>1045.0999999999999</v>
      </c>
      <c r="D75" s="7">
        <v>945.17239000000018</v>
      </c>
      <c r="E75" s="7">
        <f t="shared" si="1"/>
        <v>-99.927609999999731</v>
      </c>
      <c r="F75" s="7">
        <v>90.438464261793143</v>
      </c>
    </row>
    <row r="76" spans="1:6" ht="48.75" customHeight="1">
      <c r="A76" s="3" t="s">
        <v>135</v>
      </c>
      <c r="B76" s="4" t="s">
        <v>136</v>
      </c>
      <c r="C76" s="7">
        <v>372.51176000000004</v>
      </c>
      <c r="D76" s="7">
        <v>372.51176000000004</v>
      </c>
      <c r="E76" s="7">
        <f t="shared" si="1"/>
        <v>0</v>
      </c>
      <c r="F76" s="7">
        <v>100</v>
      </c>
    </row>
    <row r="77" spans="1:6" ht="27" customHeight="1">
      <c r="A77" s="3" t="s">
        <v>137</v>
      </c>
      <c r="B77" s="4" t="s">
        <v>138</v>
      </c>
      <c r="C77" s="7">
        <v>307.89985999999999</v>
      </c>
      <c r="D77" s="7">
        <v>307.89985999999999</v>
      </c>
      <c r="E77" s="7">
        <f t="shared" si="1"/>
        <v>0</v>
      </c>
      <c r="F77" s="7">
        <v>100</v>
      </c>
    </row>
    <row r="78" spans="1:6">
      <c r="A78" s="5" t="s">
        <v>139</v>
      </c>
      <c r="B78" s="6" t="s">
        <v>156</v>
      </c>
      <c r="C78" s="8">
        <f>C77+C76+C75+C74+C73+C72+C71++C70+C69+C68+C67+C66+C65+C64+C63+C62+C61+C60+C59+C58+C57+C56+C55+C54+C53+C52+C51+C50+C49+C48+C47+C46+C45+C44+C43+C42+C41+C40+C39+C38+C37+C36+C35+C34+C33+C32+C31+C30+C29+C28+C27+C26+C25+C24+C23+C22+C21+C20+C19+C18+C17+C16+C15+C14+C13+C12+C11+C10+C9</f>
        <v>162365.53608999998</v>
      </c>
      <c r="D78" s="8">
        <f t="shared" ref="D78:E78" si="2">D77+D76+D75+D74+D73+D72+D71++D70+D69+D68+D67+D66+D65+D64+D63+D62+D61+D60+D59+D58+D57+D56+D55+D54+D53+D52+D51+D50+D49+D48+D47+D46+D45+D44+D43+D42+D41+D40+D39+D38+D37+D36+D35+D34+D33+D32+D31+D30+D29+D28+D27+D26+D25+D24+D23+D22+D21+D20+D19+D18+D17+D16+D15+D14+D13+D12+D11+D10+D9</f>
        <v>151495.49222000001</v>
      </c>
      <c r="E78" s="8">
        <f t="shared" si="2"/>
        <v>-10870.043870000005</v>
      </c>
      <c r="F78" s="8">
        <f>D78/C78*100</f>
        <v>93.305202488307216</v>
      </c>
    </row>
    <row r="79" spans="1:6" s="1" customFormat="1">
      <c r="A79" s="5"/>
      <c r="B79" s="11" t="s">
        <v>151</v>
      </c>
      <c r="C79" s="8"/>
      <c r="D79" s="8"/>
      <c r="E79" s="8"/>
      <c r="F79" s="8"/>
    </row>
    <row r="80" spans="1:6" ht="30">
      <c r="A80" s="3" t="s">
        <v>8</v>
      </c>
      <c r="B80" s="4" t="s">
        <v>9</v>
      </c>
      <c r="C80" s="7">
        <v>784.76300000000003</v>
      </c>
      <c r="D80" s="7">
        <v>784.76300000000003</v>
      </c>
      <c r="E80" s="7">
        <f>D80-C80</f>
        <v>0</v>
      </c>
      <c r="F80" s="7">
        <v>100</v>
      </c>
    </row>
    <row r="81" spans="1:6" ht="30">
      <c r="A81" s="3" t="s">
        <v>10</v>
      </c>
      <c r="B81" s="4" t="s">
        <v>11</v>
      </c>
      <c r="C81" s="7">
        <v>825.04200000000003</v>
      </c>
      <c r="D81" s="7">
        <v>751.95329000000004</v>
      </c>
      <c r="E81" s="7">
        <f t="shared" ref="E81:E96" si="3">D81-C81</f>
        <v>-73.088709999999992</v>
      </c>
      <c r="F81" s="7">
        <v>93.058688781028707</v>
      </c>
    </row>
    <row r="82" spans="1:6" ht="30">
      <c r="A82" s="3" t="s">
        <v>24</v>
      </c>
      <c r="B82" s="4" t="s">
        <v>25</v>
      </c>
      <c r="C82" s="7">
        <v>1784.846</v>
      </c>
      <c r="D82" s="7">
        <v>632.43428000000006</v>
      </c>
      <c r="E82" s="7">
        <f t="shared" si="3"/>
        <v>-1152.4117200000001</v>
      </c>
      <c r="F82" s="7">
        <v>35.4335488888117</v>
      </c>
    </row>
    <row r="83" spans="1:6">
      <c r="A83" s="3" t="s">
        <v>30</v>
      </c>
      <c r="B83" s="4" t="s">
        <v>31</v>
      </c>
      <c r="C83" s="7">
        <v>495.20499999999998</v>
      </c>
      <c r="D83" s="7">
        <v>413.18200000000002</v>
      </c>
      <c r="E83" s="7">
        <f t="shared" si="3"/>
        <v>-82.022999999999968</v>
      </c>
      <c r="F83" s="7">
        <v>83.436556577578997</v>
      </c>
    </row>
    <row r="84" spans="1:6" ht="45">
      <c r="A84" s="3" t="s">
        <v>148</v>
      </c>
      <c r="B84" s="4" t="s">
        <v>149</v>
      </c>
      <c r="C84" s="7">
        <v>2608.6</v>
      </c>
      <c r="D84" s="7">
        <v>0</v>
      </c>
      <c r="E84" s="7">
        <f t="shared" si="3"/>
        <v>-2608.6</v>
      </c>
      <c r="F84" s="7">
        <v>0</v>
      </c>
    </row>
    <row r="85" spans="1:6" ht="30">
      <c r="A85" s="3" t="s">
        <v>34</v>
      </c>
      <c r="B85" s="4" t="s">
        <v>35</v>
      </c>
      <c r="C85" s="7">
        <v>5798.7380000000003</v>
      </c>
      <c r="D85" s="7">
        <v>968.29134999999997</v>
      </c>
      <c r="E85" s="7">
        <f t="shared" si="3"/>
        <v>-4830.4466499999999</v>
      </c>
      <c r="F85" s="7">
        <v>17.924556435922884</v>
      </c>
    </row>
    <row r="86" spans="1:6" ht="45">
      <c r="A86" s="3" t="s">
        <v>150</v>
      </c>
      <c r="B86" s="4" t="s">
        <v>7</v>
      </c>
      <c r="C86" s="7">
        <v>6.2</v>
      </c>
      <c r="D86" s="7">
        <v>6.2</v>
      </c>
      <c r="E86" s="7">
        <f t="shared" si="3"/>
        <v>0</v>
      </c>
      <c r="F86" s="7">
        <v>100</v>
      </c>
    </row>
    <row r="87" spans="1:6">
      <c r="A87" s="3" t="s">
        <v>46</v>
      </c>
      <c r="B87" s="4" t="s">
        <v>47</v>
      </c>
      <c r="C87" s="7">
        <v>635.48900000000003</v>
      </c>
      <c r="D87" s="7">
        <v>284.09234000000004</v>
      </c>
      <c r="E87" s="7">
        <f t="shared" si="3"/>
        <v>-351.39666</v>
      </c>
      <c r="F87" s="7">
        <v>63.614963466873874</v>
      </c>
    </row>
    <row r="88" spans="1:6" ht="75">
      <c r="A88" s="3" t="s">
        <v>48</v>
      </c>
      <c r="B88" s="4" t="s">
        <v>49</v>
      </c>
      <c r="C88" s="7">
        <v>3025.8559999999998</v>
      </c>
      <c r="D88" s="7">
        <v>2302.26557</v>
      </c>
      <c r="E88" s="7">
        <f t="shared" si="3"/>
        <v>-723.59042999999974</v>
      </c>
      <c r="F88" s="7">
        <v>87.44365700213001</v>
      </c>
    </row>
    <row r="89" spans="1:6" ht="30">
      <c r="A89" s="3" t="s">
        <v>52</v>
      </c>
      <c r="B89" s="4" t="s">
        <v>53</v>
      </c>
      <c r="C89" s="7">
        <v>50.433</v>
      </c>
      <c r="D89" s="7">
        <v>0</v>
      </c>
      <c r="E89" s="7">
        <f t="shared" si="3"/>
        <v>-50.433</v>
      </c>
      <c r="F89" s="7">
        <v>0</v>
      </c>
    </row>
    <row r="90" spans="1:6" ht="60">
      <c r="A90" s="3" t="s">
        <v>106</v>
      </c>
      <c r="B90" s="4" t="s">
        <v>107</v>
      </c>
      <c r="C90" s="7">
        <v>5512.3</v>
      </c>
      <c r="D90" s="7">
        <v>5305.5023600000004</v>
      </c>
      <c r="E90" s="7">
        <f t="shared" si="3"/>
        <v>-206.79763999999977</v>
      </c>
      <c r="F90" s="7">
        <v>96.248432777606453</v>
      </c>
    </row>
    <row r="91" spans="1:6" ht="45">
      <c r="A91" s="3" t="s">
        <v>110</v>
      </c>
      <c r="B91" s="4" t="s">
        <v>111</v>
      </c>
      <c r="C91" s="7">
        <v>62</v>
      </c>
      <c r="D91" s="7">
        <v>60.767000000000003</v>
      </c>
      <c r="E91" s="7">
        <f t="shared" si="3"/>
        <v>-1.232999999999997</v>
      </c>
      <c r="F91" s="7">
        <v>98.011290322580649</v>
      </c>
    </row>
    <row r="92" spans="1:6" ht="60">
      <c r="A92" s="3" t="s">
        <v>116</v>
      </c>
      <c r="B92" s="4" t="s">
        <v>117</v>
      </c>
      <c r="C92" s="7">
        <v>30</v>
      </c>
      <c r="D92" s="7">
        <v>29.274000000000001</v>
      </c>
      <c r="E92" s="7">
        <f t="shared" si="3"/>
        <v>-0.72599999999999909</v>
      </c>
      <c r="F92" s="7">
        <v>97.58</v>
      </c>
    </row>
    <row r="93" spans="1:6">
      <c r="A93" s="3" t="s">
        <v>119</v>
      </c>
      <c r="B93" s="4" t="s">
        <v>120</v>
      </c>
      <c r="C93" s="7">
        <v>5</v>
      </c>
      <c r="D93" s="7">
        <v>4.8739999999999997</v>
      </c>
      <c r="E93" s="7">
        <f t="shared" si="3"/>
        <v>-0.12600000000000033</v>
      </c>
      <c r="F93" s="7">
        <v>97.47999999999999</v>
      </c>
    </row>
    <row r="94" spans="1:6" ht="30">
      <c r="A94" s="3" t="s">
        <v>129</v>
      </c>
      <c r="B94" s="4" t="s">
        <v>130</v>
      </c>
      <c r="C94" s="7">
        <v>60</v>
      </c>
      <c r="D94" s="7">
        <v>60</v>
      </c>
      <c r="E94" s="7">
        <f t="shared" si="3"/>
        <v>0</v>
      </c>
      <c r="F94" s="7">
        <v>100</v>
      </c>
    </row>
    <row r="95" spans="1:6" ht="30">
      <c r="A95" s="3" t="s">
        <v>133</v>
      </c>
      <c r="B95" s="4" t="s">
        <v>134</v>
      </c>
      <c r="C95" s="7">
        <v>37</v>
      </c>
      <c r="D95" s="7">
        <v>37</v>
      </c>
      <c r="E95" s="7">
        <f t="shared" si="3"/>
        <v>0</v>
      </c>
      <c r="F95" s="7">
        <v>100</v>
      </c>
    </row>
    <row r="96" spans="1:6">
      <c r="A96" s="3" t="s">
        <v>137</v>
      </c>
      <c r="B96" s="4" t="s">
        <v>138</v>
      </c>
      <c r="C96" s="7">
        <v>2644.8580000000002</v>
      </c>
      <c r="D96" s="7">
        <v>840.53850999999997</v>
      </c>
      <c r="E96" s="7">
        <f t="shared" si="3"/>
        <v>-1804.3194900000003</v>
      </c>
      <c r="F96" s="7">
        <v>31.78009972558073</v>
      </c>
    </row>
    <row r="97" spans="1:6">
      <c r="A97" s="5" t="s">
        <v>139</v>
      </c>
      <c r="B97" s="6" t="s">
        <v>157</v>
      </c>
      <c r="C97" s="8">
        <f>C96+C95+C94+C93+C92+C91+C90+C89+C88+C87+C86+C85+C84+C83+C82+C81+C80</f>
        <v>24366.33</v>
      </c>
      <c r="D97" s="8">
        <f t="shared" ref="D97:F97" si="4">D96+D95+D94+D93+D92+D91+D90+D89+D88+D87+D86+D85+D84+D83+D82+D81+D80</f>
        <v>12481.137700000001</v>
      </c>
      <c r="E97" s="8">
        <f t="shared" si="4"/>
        <v>-11885.192299999999</v>
      </c>
      <c r="F97" s="8">
        <f t="shared" si="4"/>
        <v>1202.0117939781142</v>
      </c>
    </row>
    <row r="98" spans="1:6" ht="15.75">
      <c r="A98" s="12"/>
      <c r="B98" s="13" t="s">
        <v>158</v>
      </c>
      <c r="C98" s="14">
        <v>186731.8</v>
      </c>
      <c r="D98" s="14">
        <f>D97+D78</f>
        <v>163976.62992000001</v>
      </c>
      <c r="E98" s="14">
        <f>E97+E78</f>
        <v>-22755.236170000004</v>
      </c>
      <c r="F98" s="14">
        <f>D98/C98*100</f>
        <v>87.813982364010855</v>
      </c>
    </row>
    <row r="101" spans="1:6">
      <c r="B101" s="1" t="s">
        <v>160</v>
      </c>
      <c r="C101" s="1" t="s">
        <v>159</v>
      </c>
    </row>
  </sheetData>
  <mergeCells count="4">
    <mergeCell ref="A4:D4"/>
    <mergeCell ref="A5:D5"/>
    <mergeCell ref="B2:D2"/>
    <mergeCell ref="B3:D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2019-10-02T07:48:50Z</cp:lastPrinted>
  <dcterms:created xsi:type="dcterms:W3CDTF">2019-10-02T07:31:50Z</dcterms:created>
  <dcterms:modified xsi:type="dcterms:W3CDTF">2019-10-02T08:50:36Z</dcterms:modified>
</cp:coreProperties>
</file>